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Advies OS/CAO/Loontabellen/"/>
    </mc:Choice>
  </mc:AlternateContent>
  <xr:revisionPtr revIDLastSave="31" documentId="8_{1E7009E5-087C-4AD7-BB3E-2F2F57A0B2F7}" xr6:coauthVersionLast="47" xr6:coauthVersionMax="47" xr10:uidLastSave="{EF565347-B894-4D75-82E3-BCD27102E3F3}"/>
  <bookViews>
    <workbookView xWindow="-108" yWindow="-108" windowWidth="23256" windowHeight="12576" xr2:uid="{F57F4D95-A139-4358-B806-316D870471C7}"/>
  </bookViews>
  <sheets>
    <sheet name="Sport en schoene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3" l="1"/>
  <c r="B42" i="3"/>
  <c r="B43" i="3"/>
  <c r="B44" i="3"/>
  <c r="B46" i="3"/>
  <c r="D22" i="3"/>
  <c r="C21" i="3"/>
  <c r="B20" i="3"/>
  <c r="J29" i="3"/>
  <c r="I29" i="3"/>
  <c r="H29" i="3"/>
  <c r="G28" i="3"/>
  <c r="F27" i="3"/>
  <c r="E25" i="3"/>
  <c r="C41" i="3" l="1"/>
  <c r="D41" i="3"/>
  <c r="E41" i="3"/>
  <c r="C42" i="3"/>
  <c r="D42" i="3"/>
  <c r="E42" i="3"/>
  <c r="F42" i="3"/>
  <c r="C43" i="3"/>
  <c r="D43" i="3"/>
  <c r="E43" i="3"/>
  <c r="F43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I46" i="3"/>
  <c r="J46" i="3"/>
  <c r="B47" i="3"/>
  <c r="C47" i="3"/>
  <c r="D47" i="3"/>
  <c r="E47" i="3"/>
  <c r="F47" i="3"/>
  <c r="G47" i="3"/>
  <c r="H47" i="3"/>
  <c r="I47" i="3"/>
  <c r="J47" i="3"/>
  <c r="B48" i="3"/>
  <c r="C48" i="3"/>
  <c r="D48" i="3"/>
  <c r="E48" i="3"/>
  <c r="F48" i="3"/>
  <c r="G48" i="3"/>
  <c r="H48" i="3"/>
  <c r="I48" i="3"/>
  <c r="J48" i="3"/>
  <c r="B49" i="3"/>
  <c r="C49" i="3"/>
  <c r="D49" i="3"/>
  <c r="E49" i="3"/>
  <c r="F49" i="3"/>
  <c r="G49" i="3"/>
  <c r="H49" i="3"/>
  <c r="I49" i="3"/>
  <c r="J49" i="3"/>
  <c r="D50" i="3"/>
  <c r="E50" i="3"/>
  <c r="F50" i="3"/>
  <c r="G50" i="3"/>
  <c r="H50" i="3"/>
  <c r="I50" i="3"/>
  <c r="J50" i="3"/>
  <c r="B51" i="3"/>
  <c r="E51" i="3"/>
  <c r="F51" i="3"/>
  <c r="G51" i="3"/>
  <c r="H51" i="3"/>
  <c r="I51" i="3"/>
  <c r="J51" i="3"/>
  <c r="C52" i="3"/>
  <c r="E52" i="3"/>
  <c r="F52" i="3"/>
  <c r="G52" i="3"/>
  <c r="H52" i="3"/>
  <c r="I52" i="3"/>
  <c r="J52" i="3"/>
  <c r="D53" i="3"/>
  <c r="F53" i="3"/>
  <c r="G53" i="3"/>
  <c r="H53" i="3"/>
  <c r="I53" i="3"/>
  <c r="J53" i="3"/>
  <c r="G54" i="3"/>
  <c r="H54" i="3"/>
  <c r="I54" i="3"/>
  <c r="J54" i="3"/>
  <c r="H55" i="3"/>
  <c r="I55" i="3"/>
  <c r="J55" i="3"/>
  <c r="E56" i="3"/>
  <c r="F58" i="3"/>
  <c r="G59" i="3"/>
  <c r="H60" i="3"/>
  <c r="I60" i="3"/>
  <c r="J60" i="3"/>
  <c r="C40" i="3"/>
  <c r="D40" i="3"/>
</calcChain>
</file>

<file path=xl/sharedStrings.xml><?xml version="1.0" encoding="utf-8"?>
<sst xmlns="http://schemas.openxmlformats.org/spreadsheetml/2006/main" count="80" uniqueCount="19">
  <si>
    <t>Functiegroep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</si>
  <si>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</si>
  <si>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</si>
  <si>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</si>
  <si>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</si>
  <si>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</si>
  <si>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</si>
  <si>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</si>
  <si>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</si>
  <si>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</si>
  <si>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</si>
  <si>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</si>
  <si>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</si>
  <si>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A</t>
  </si>
  <si>
    <t>B</t>
  </si>
  <si>
    <t>Sport en schoenen, 38 uur per week</t>
  </si>
  <si>
    <t>Uurlonen</t>
  </si>
  <si>
    <t>Uur-</t>
  </si>
  <si>
    <t>Loontabel per 1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</si>
</sst>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3" fillId="2" borderId="9" xfId="0" applyNumberFormat="1" applyFont="1" applyFill="1" applyBorder="1" applyAlignment="1">
      <alignment horizontal="center"/>
    </xf>
    <xf numFmtId="0" fontId="2" fillId="0" borderId="0" xfId="0" applyFont="1"/>
    <xf numFmtId="9" fontId="4" fillId="5" borderId="1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2" fontId="0" fillId="0" borderId="1" xfId="0" applyNumberFormat="1" applyBorder="1"/>
    <xf numFmtId="2" fontId="0" fillId="4" borderId="1" xfId="0" applyNumberFormat="1" applyFill="1" applyBorder="1"/>
    <xf numFmtId="9" fontId="0" fillId="5" borderId="1" xfId="2" applyFont="1" applyFill="1" applyBorder="1"/>
    <xf numFmtId="2" fontId="0" fillId="5" borderId="1" xfId="0" applyNumberFormat="1" applyFill="1" applyBorder="1"/>
    <xf numFmtId="2" fontId="6" fillId="3" borderId="1" xfId="0" applyNumberFormat="1" applyFont="1" applyFill="1" applyBorder="1"/>
    <xf numFmtId="2" fontId="0" fillId="3" borderId="0" xfId="0" applyNumberFormat="1" applyFill="1" applyBorder="1"/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0D8C-F45E-4E5A-8B12-FBFB5926EFCC}">
  <dimension ref="A2:L60"/>
  <sheetViews>
    <sheetView tabSelected="1" topLeftCell="A4" workbookViewId="0">
      <selection activeCell="B41" sqref="B41"/>
    </sheetView>
  </sheetViews>
  <sheetFormatPr defaultColWidth="8.77734375" defaultRowHeight="14.4" x14ac:dyDescent="0.3"/>
  <cols>
    <col min="2" max="10" width="10.44140625" bestFit="1" customWidth="1"/>
  </cols>
  <sheetData>
    <row r="2" spans="1:12" x14ac:dyDescent="0.3">
      <c r="A2" s="8" t="s">
        <v>15</v>
      </c>
    </row>
    <row r="3" spans="1:12" x14ac:dyDescent="0.3">
      <c r="A3" s="8" t="s">
        <v>18</v>
      </c>
    </row>
    <row r="4" spans="1:12" x14ac:dyDescent="0.3">
      <c r="A4" s="8" t="s">
        <v>12</v>
      </c>
    </row>
    <row r="5" spans="1:12" x14ac:dyDescent="0.3">
      <c r="A5" s="1" t="s">
        <v>0</v>
      </c>
      <c r="B5" s="1" t="s">
        <v>13</v>
      </c>
      <c r="C5" s="1" t="s">
        <v>14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</row>
    <row r="6" spans="1:12" x14ac:dyDescent="0.3">
      <c r="A6" s="2"/>
      <c r="B6" s="2" t="s">
        <v>8</v>
      </c>
      <c r="C6" s="2" t="s">
        <v>8</v>
      </c>
      <c r="D6" s="2" t="s">
        <v>8</v>
      </c>
      <c r="E6" s="10" t="s">
        <v>8</v>
      </c>
      <c r="F6" s="11" t="s">
        <v>8</v>
      </c>
      <c r="G6" s="10" t="s">
        <v>8</v>
      </c>
      <c r="H6" s="11" t="s">
        <v>8</v>
      </c>
      <c r="I6" s="11" t="s">
        <v>8</v>
      </c>
      <c r="J6" s="11" t="s">
        <v>8</v>
      </c>
    </row>
    <row r="7" spans="1:12" x14ac:dyDescent="0.3">
      <c r="A7" s="3" t="s">
        <v>9</v>
      </c>
      <c r="B7" s="3" t="s">
        <v>10</v>
      </c>
      <c r="C7" s="3" t="s">
        <v>10</v>
      </c>
      <c r="D7" s="3" t="s">
        <v>10</v>
      </c>
      <c r="E7" s="12" t="s">
        <v>10</v>
      </c>
      <c r="F7" s="13" t="s">
        <v>10</v>
      </c>
      <c r="G7" s="12" t="s">
        <v>10</v>
      </c>
      <c r="H7" s="13" t="s">
        <v>10</v>
      </c>
      <c r="I7" s="13" t="s">
        <v>10</v>
      </c>
      <c r="J7" s="13" t="s">
        <v>10</v>
      </c>
    </row>
    <row r="8" spans="1:12" x14ac:dyDescent="0.3">
      <c r="A8" s="4"/>
      <c r="B8" s="3" t="s">
        <v>11</v>
      </c>
      <c r="C8" s="3" t="s">
        <v>11</v>
      </c>
      <c r="D8" s="3" t="s">
        <v>11</v>
      </c>
      <c r="E8" s="12" t="s">
        <v>11</v>
      </c>
      <c r="F8" s="13" t="s">
        <v>11</v>
      </c>
      <c r="G8" s="12" t="s">
        <v>11</v>
      </c>
      <c r="H8" s="13" t="s">
        <v>11</v>
      </c>
      <c r="I8" s="13" t="s">
        <v>11</v>
      </c>
      <c r="J8" s="13" t="s">
        <v>11</v>
      </c>
    </row>
    <row r="9" spans="1:12" x14ac:dyDescent="0.3">
      <c r="A9" s="5">
        <v>15</v>
      </c>
      <c r="B9" s="16">
        <v>517.49758271200005</v>
      </c>
      <c r="C9" s="16">
        <v>523.75621562537287</v>
      </c>
      <c r="D9" s="16">
        <v>530.56504642850257</v>
      </c>
      <c r="E9" s="16"/>
      <c r="F9" s="16"/>
      <c r="G9" s="16"/>
      <c r="H9" s="16"/>
      <c r="I9" s="16"/>
      <c r="J9" s="16"/>
    </row>
    <row r="10" spans="1:12" x14ac:dyDescent="0.3">
      <c r="A10" s="5">
        <v>16</v>
      </c>
      <c r="B10" s="16">
        <v>595.15</v>
      </c>
      <c r="C10" s="16">
        <v>602.3143111420377</v>
      </c>
      <c r="D10" s="16">
        <v>610.14439718688425</v>
      </c>
      <c r="E10" s="16">
        <v>618.68641874750051</v>
      </c>
      <c r="F10" s="16"/>
      <c r="G10" s="16"/>
      <c r="H10" s="16"/>
      <c r="I10" s="16"/>
      <c r="J10" s="16"/>
    </row>
    <row r="11" spans="1:12" x14ac:dyDescent="0.3">
      <c r="A11" s="5">
        <v>17</v>
      </c>
      <c r="B11" s="16">
        <v>681.4</v>
      </c>
      <c r="C11" s="16">
        <v>689.57143489865916</v>
      </c>
      <c r="D11" s="16">
        <v>698.53586355234177</v>
      </c>
      <c r="E11" s="16">
        <v>708.31536564207454</v>
      </c>
      <c r="F11" s="16">
        <v>718.94009612670538</v>
      </c>
      <c r="G11" s="16"/>
      <c r="H11" s="16"/>
      <c r="I11" s="16"/>
      <c r="J11" s="16"/>
    </row>
    <row r="12" spans="1:12" x14ac:dyDescent="0.3">
      <c r="A12" s="5">
        <v>18</v>
      </c>
      <c r="B12" s="16">
        <v>862.5</v>
      </c>
      <c r="C12" s="16">
        <v>872.89144719468084</v>
      </c>
      <c r="D12" s="16">
        <v>884.23903600821154</v>
      </c>
      <c r="E12" s="16">
        <v>896.61838251232666</v>
      </c>
      <c r="F12" s="16">
        <v>910.0676582500115</v>
      </c>
      <c r="G12" s="16"/>
      <c r="H12" s="16"/>
      <c r="I12" s="16"/>
      <c r="J12" s="16"/>
    </row>
    <row r="13" spans="1:12" x14ac:dyDescent="0.3">
      <c r="A13" s="5">
        <v>19</v>
      </c>
      <c r="B13" s="16">
        <v>1035</v>
      </c>
      <c r="C13" s="16">
        <v>1047.4590629793352</v>
      </c>
      <c r="D13" s="16">
        <v>1061.0760307980659</v>
      </c>
      <c r="E13" s="16">
        <v>1075.9310952292394</v>
      </c>
      <c r="F13" s="16">
        <v>1092.0700616576776</v>
      </c>
      <c r="G13" s="16">
        <v>1111.7273227675155</v>
      </c>
      <c r="H13" s="16">
        <v>1178.4309621335667</v>
      </c>
      <c r="I13" s="16"/>
      <c r="J13" s="16"/>
    </row>
    <row r="14" spans="1:12" x14ac:dyDescent="0.3">
      <c r="A14" s="5">
        <v>20</v>
      </c>
      <c r="B14" s="16">
        <v>1380</v>
      </c>
      <c r="C14" s="16">
        <v>1396.6476628200539</v>
      </c>
      <c r="D14" s="16">
        <v>1414.8040824367147</v>
      </c>
      <c r="E14" s="16">
        <v>1434.6113395908287</v>
      </c>
      <c r="F14" s="16">
        <v>1456.1305096846907</v>
      </c>
      <c r="G14" s="16">
        <v>1482.340858859015</v>
      </c>
      <c r="H14" s="16">
        <v>1571.2813103905562</v>
      </c>
      <c r="I14" s="16"/>
      <c r="J14" s="16"/>
    </row>
    <row r="15" spans="1:12" x14ac:dyDescent="0.3">
      <c r="A15" s="5">
        <v>21</v>
      </c>
      <c r="B15" s="17">
        <v>1725</v>
      </c>
      <c r="C15" s="17">
        <v>1745.7828943893617</v>
      </c>
      <c r="D15" s="17">
        <v>1768.4780720164231</v>
      </c>
      <c r="E15" s="17">
        <v>1793.2367650246533</v>
      </c>
      <c r="F15" s="17">
        <v>1820.135316500023</v>
      </c>
      <c r="G15" s="17">
        <v>1852.8977521970235</v>
      </c>
      <c r="H15" s="17">
        <v>1884.3970139843725</v>
      </c>
      <c r="I15" s="17">
        <v>1922.0849542640601</v>
      </c>
      <c r="J15" s="17">
        <v>1960.5266533493411</v>
      </c>
    </row>
    <row r="16" spans="1:12" x14ac:dyDescent="0.3">
      <c r="A16" s="7">
        <v>1</v>
      </c>
      <c r="B16" s="16">
        <v>1744.0578124779097</v>
      </c>
      <c r="C16" s="16">
        <v>1765.8593976748398</v>
      </c>
      <c r="D16" s="16">
        <v>1790.5840479166286</v>
      </c>
      <c r="E16" s="16">
        <v>1815.6522245874617</v>
      </c>
      <c r="F16" s="16">
        <v>1847.437346247523</v>
      </c>
      <c r="G16" s="16">
        <v>1886.2499117365701</v>
      </c>
      <c r="H16" s="16">
        <v>1922.0849542640601</v>
      </c>
      <c r="I16" s="16">
        <v>2018.1892019772629</v>
      </c>
      <c r="J16" s="16">
        <v>2117.3687856172887</v>
      </c>
      <c r="L16" s="21"/>
    </row>
    <row r="17" spans="1:10" x14ac:dyDescent="0.3">
      <c r="A17" s="5">
        <v>2</v>
      </c>
      <c r="B17" s="16">
        <v>1763.2424484151666</v>
      </c>
      <c r="C17" s="16">
        <v>1786.1667807481003</v>
      </c>
      <c r="D17" s="16">
        <v>1812.9663485155861</v>
      </c>
      <c r="E17" s="16">
        <v>1838.3478773948045</v>
      </c>
      <c r="F17" s="16">
        <v>1873.3014690949883</v>
      </c>
      <c r="G17" s="16">
        <v>1918.3161602360913</v>
      </c>
      <c r="H17" s="16">
        <v>1960.5266533493411</v>
      </c>
      <c r="I17" s="16">
        <v>2119.0986620761264</v>
      </c>
      <c r="J17" s="16">
        <v>2286.7582884666717</v>
      </c>
    </row>
    <row r="18" spans="1:10" x14ac:dyDescent="0.3">
      <c r="A18" s="5">
        <v>3</v>
      </c>
      <c r="B18" s="16">
        <v>1782.6381153477332</v>
      </c>
      <c r="C18" s="16">
        <v>1806.7076987267035</v>
      </c>
      <c r="D18" s="16">
        <v>1835.6284278720311</v>
      </c>
      <c r="E18" s="16">
        <v>1861.3272258622394</v>
      </c>
      <c r="F18" s="16">
        <v>1899.5276896623179</v>
      </c>
      <c r="G18" s="16">
        <v>1950.9275349601044</v>
      </c>
      <c r="H18" s="16">
        <v>1999.7371864163281</v>
      </c>
      <c r="I18" s="16">
        <v>2162.540184648687</v>
      </c>
      <c r="J18" s="16">
        <v>2339.353729101405</v>
      </c>
    </row>
    <row r="19" spans="1:10" x14ac:dyDescent="0.3">
      <c r="A19" s="5">
        <v>4</v>
      </c>
      <c r="B19" s="18">
        <v>0.02</v>
      </c>
      <c r="C19" s="18">
        <v>0.02</v>
      </c>
      <c r="D19" s="16">
        <v>1858.5737832204313</v>
      </c>
      <c r="E19" s="16">
        <v>1884.5938161855174</v>
      </c>
      <c r="F19" s="16">
        <v>1926.1210773175908</v>
      </c>
      <c r="G19" s="16">
        <v>1984.0933030544263</v>
      </c>
      <c r="H19" s="16">
        <v>2039.7319301446546</v>
      </c>
      <c r="I19" s="16">
        <v>2206.8722584339853</v>
      </c>
      <c r="J19" s="16">
        <v>2393.158864870737</v>
      </c>
    </row>
    <row r="20" spans="1:10" x14ac:dyDescent="0.3">
      <c r="A20" s="5">
        <v>5</v>
      </c>
      <c r="B20" s="19">
        <f>(B18*1.02^2)</f>
        <v>1854.6566952077817</v>
      </c>
      <c r="C20" s="18">
        <v>0.02</v>
      </c>
      <c r="D20" s="18">
        <v>0.02</v>
      </c>
      <c r="E20" s="16">
        <v>1908.1512388878364</v>
      </c>
      <c r="F20" s="16">
        <v>1953.0867724000368</v>
      </c>
      <c r="G20" s="16">
        <v>2017.8228892063512</v>
      </c>
      <c r="H20" s="16">
        <v>2080.5265687475476</v>
      </c>
      <c r="I20" s="16">
        <v>2252.1131397318818</v>
      </c>
      <c r="J20" s="16">
        <v>2448.2015187627635</v>
      </c>
    </row>
    <row r="21" spans="1:10" x14ac:dyDescent="0.3">
      <c r="A21" s="5">
        <v>6</v>
      </c>
      <c r="B21" s="20"/>
      <c r="C21" s="19">
        <f>(C18*1.02^3)</f>
        <v>1917.2926635503675</v>
      </c>
      <c r="D21" s="18">
        <v>0.02</v>
      </c>
      <c r="E21" s="16">
        <v>1932.0031293739341</v>
      </c>
      <c r="F21" s="16">
        <v>1980.4299872136376</v>
      </c>
      <c r="G21" s="16">
        <v>2052.1258783228591</v>
      </c>
      <c r="H21" s="16">
        <v>2122.1371001224989</v>
      </c>
      <c r="I21" s="16">
        <v>2298.2814590963853</v>
      </c>
      <c r="J21" s="16">
        <v>2504.5101536943066</v>
      </c>
    </row>
    <row r="22" spans="1:10" x14ac:dyDescent="0.3">
      <c r="A22" s="5">
        <v>7</v>
      </c>
      <c r="B22" s="16"/>
      <c r="C22" s="16"/>
      <c r="D22" s="19">
        <f>(D19*1.02^3)</f>
        <v>1972.3333673437874</v>
      </c>
      <c r="E22" s="18">
        <v>0.02</v>
      </c>
      <c r="F22" s="16">
        <v>2008.1560070346286</v>
      </c>
      <c r="G22" s="16">
        <v>2087.0120182543474</v>
      </c>
      <c r="H22" s="16">
        <v>2164.5798421249478</v>
      </c>
      <c r="I22" s="16">
        <v>2345.3962290078616</v>
      </c>
      <c r="J22" s="16">
        <v>2559.609377075582</v>
      </c>
    </row>
    <row r="23" spans="1:10" x14ac:dyDescent="0.3">
      <c r="A23" s="5">
        <v>8</v>
      </c>
      <c r="B23" s="16"/>
      <c r="C23" s="16"/>
      <c r="D23" s="16"/>
      <c r="E23" s="18">
        <v>0.02</v>
      </c>
      <c r="F23" s="18">
        <v>0.02</v>
      </c>
      <c r="G23" s="16">
        <v>2122.4912225646713</v>
      </c>
      <c r="H23" s="16">
        <v>2207.8714389674474</v>
      </c>
      <c r="I23" s="16">
        <v>2393.4768517025227</v>
      </c>
      <c r="J23" s="16">
        <v>2615.9207833712453</v>
      </c>
    </row>
    <row r="24" spans="1:10" x14ac:dyDescent="0.3">
      <c r="A24" s="5">
        <v>9</v>
      </c>
      <c r="B24" s="16"/>
      <c r="C24" s="16"/>
      <c r="D24" s="16"/>
      <c r="E24" s="18">
        <v>0.02</v>
      </c>
      <c r="F24" s="18">
        <v>0.02</v>
      </c>
      <c r="G24" s="18">
        <v>0.02</v>
      </c>
      <c r="H24" s="16">
        <v>2252.0288677467961</v>
      </c>
      <c r="I24" s="16">
        <v>2442.5431271624238</v>
      </c>
      <c r="J24" s="16">
        <v>2673.4710406054123</v>
      </c>
    </row>
    <row r="25" spans="1:10" x14ac:dyDescent="0.3">
      <c r="A25" s="5">
        <v>10</v>
      </c>
      <c r="B25" s="16"/>
      <c r="C25" s="16"/>
      <c r="D25" s="16"/>
      <c r="E25" s="19">
        <f>(E21*1.02^4)</f>
        <v>2091.2623204549868</v>
      </c>
      <c r="F25" s="18">
        <v>0.02</v>
      </c>
      <c r="G25" s="18">
        <v>0.02</v>
      </c>
      <c r="H25" s="18">
        <v>0.02</v>
      </c>
      <c r="I25" s="18">
        <v>0.02</v>
      </c>
      <c r="J25" s="18">
        <v>0.02</v>
      </c>
    </row>
    <row r="26" spans="1:10" x14ac:dyDescent="0.3">
      <c r="A26" s="5">
        <v>11</v>
      </c>
      <c r="B26" s="16"/>
      <c r="C26" s="16"/>
      <c r="D26" s="16"/>
      <c r="E26" s="16"/>
      <c r="F26" s="18">
        <v>0.02</v>
      </c>
      <c r="G26" s="18">
        <v>0.02</v>
      </c>
      <c r="H26" s="18">
        <v>0.02</v>
      </c>
      <c r="I26" s="18">
        <v>0.02</v>
      </c>
      <c r="J26" s="18">
        <v>0.02</v>
      </c>
    </row>
    <row r="27" spans="1:10" x14ac:dyDescent="0.3">
      <c r="A27" s="5">
        <v>12</v>
      </c>
      <c r="B27" s="16"/>
      <c r="C27" s="16"/>
      <c r="D27" s="16"/>
      <c r="E27" s="16"/>
      <c r="F27" s="19">
        <f>(F22*1.02^5)</f>
        <v>2217.1664971976975</v>
      </c>
      <c r="G27" s="18">
        <v>0.02</v>
      </c>
      <c r="H27" s="18">
        <v>0.02</v>
      </c>
      <c r="I27" s="18">
        <v>0.02</v>
      </c>
      <c r="J27" s="18">
        <v>0.02</v>
      </c>
    </row>
    <row r="28" spans="1:10" x14ac:dyDescent="0.3">
      <c r="A28" s="5">
        <v>13</v>
      </c>
      <c r="B28" s="16"/>
      <c r="C28" s="16"/>
      <c r="D28" s="16"/>
      <c r="E28" s="16"/>
      <c r="F28" s="16"/>
      <c r="G28" s="19">
        <f>(G23*1.02^5)</f>
        <v>2343.4018137941521</v>
      </c>
      <c r="H28" s="18">
        <v>0.02</v>
      </c>
      <c r="I28" s="18">
        <v>0.02</v>
      </c>
      <c r="J28" s="18">
        <v>0.02</v>
      </c>
    </row>
    <row r="29" spans="1:10" x14ac:dyDescent="0.3">
      <c r="A29" s="5">
        <v>14</v>
      </c>
      <c r="B29" s="16"/>
      <c r="C29" s="16"/>
      <c r="D29" s="16"/>
      <c r="E29" s="16"/>
      <c r="F29" s="16"/>
      <c r="G29" s="16"/>
      <c r="H29" s="19">
        <f>(H24*1.02^5)</f>
        <v>2486.4218411314691</v>
      </c>
      <c r="I29" s="19">
        <f>(I24*1.02^5)</f>
        <v>2696.7649776881285</v>
      </c>
      <c r="J29" s="19">
        <f>(J24*1.02^5)</f>
        <v>2951.7280538435634</v>
      </c>
    </row>
    <row r="35" spans="1:10" x14ac:dyDescent="0.3">
      <c r="A35" s="8" t="s">
        <v>16</v>
      </c>
    </row>
    <row r="36" spans="1:10" x14ac:dyDescent="0.3">
      <c r="A36" s="1" t="s">
        <v>0</v>
      </c>
      <c r="B36" s="1" t="s">
        <v>13</v>
      </c>
      <c r="C36" s="1" t="s">
        <v>14</v>
      </c>
      <c r="D36" s="1" t="s">
        <v>1</v>
      </c>
      <c r="E36" s="1" t="s">
        <v>2</v>
      </c>
      <c r="F36" s="1" t="s">
        <v>3</v>
      </c>
      <c r="G36" s="1" t="s">
        <v>4</v>
      </c>
      <c r="H36" s="1" t="s">
        <v>5</v>
      </c>
      <c r="I36" s="1" t="s">
        <v>6</v>
      </c>
      <c r="J36" s="1" t="s">
        <v>7</v>
      </c>
    </row>
    <row r="37" spans="1:10" x14ac:dyDescent="0.3">
      <c r="A37" s="2"/>
      <c r="B37" s="2" t="s">
        <v>17</v>
      </c>
      <c r="C37" s="2" t="s">
        <v>17</v>
      </c>
      <c r="D37" s="2" t="s">
        <v>17</v>
      </c>
      <c r="E37" s="10" t="s">
        <v>17</v>
      </c>
      <c r="F37" s="11" t="s">
        <v>17</v>
      </c>
      <c r="G37" s="10" t="s">
        <v>17</v>
      </c>
      <c r="H37" s="11" t="s">
        <v>17</v>
      </c>
      <c r="I37" s="11" t="s">
        <v>17</v>
      </c>
      <c r="J37" s="11" t="s">
        <v>17</v>
      </c>
    </row>
    <row r="38" spans="1:10" x14ac:dyDescent="0.3">
      <c r="A38" s="3" t="s">
        <v>9</v>
      </c>
      <c r="B38" s="3" t="s">
        <v>10</v>
      </c>
      <c r="C38" s="3" t="s">
        <v>10</v>
      </c>
      <c r="D38" s="3" t="s">
        <v>10</v>
      </c>
      <c r="E38" s="12" t="s">
        <v>10</v>
      </c>
      <c r="F38" s="13" t="s">
        <v>10</v>
      </c>
      <c r="G38" s="12" t="s">
        <v>10</v>
      </c>
      <c r="H38" s="13" t="s">
        <v>10</v>
      </c>
      <c r="I38" s="13" t="s">
        <v>10</v>
      </c>
      <c r="J38" s="13" t="s">
        <v>10</v>
      </c>
    </row>
    <row r="39" spans="1:10" x14ac:dyDescent="0.3">
      <c r="A39" s="4"/>
      <c r="B39" s="3" t="s">
        <v>11</v>
      </c>
      <c r="C39" s="3" t="s">
        <v>11</v>
      </c>
      <c r="D39" s="3" t="s">
        <v>11</v>
      </c>
      <c r="E39" s="12" t="s">
        <v>11</v>
      </c>
      <c r="F39" s="13" t="s">
        <v>11</v>
      </c>
      <c r="G39" s="12" t="s">
        <v>11</v>
      </c>
      <c r="H39" s="13" t="s">
        <v>11</v>
      </c>
      <c r="I39" s="13" t="s">
        <v>11</v>
      </c>
      <c r="J39" s="13" t="s">
        <v>11</v>
      </c>
    </row>
    <row r="40" spans="1:10" x14ac:dyDescent="0.3">
      <c r="A40" s="5">
        <v>15</v>
      </c>
      <c r="B40" s="6">
        <f t="shared" ref="B40:B46" si="0">B9/164.67</f>
        <v>3.1426342546426191</v>
      </c>
      <c r="C40" s="6">
        <f t="shared" ref="C40:D40" si="1">C9/164.67</f>
        <v>3.1806413774541382</v>
      </c>
      <c r="D40" s="6">
        <f t="shared" si="1"/>
        <v>3.2219897153610408</v>
      </c>
      <c r="E40" s="6"/>
      <c r="F40" s="6"/>
      <c r="G40" s="6"/>
      <c r="H40" s="6"/>
      <c r="I40" s="6"/>
      <c r="J40" s="6"/>
    </row>
    <row r="41" spans="1:10" x14ac:dyDescent="0.3">
      <c r="A41" s="1">
        <v>16</v>
      </c>
      <c r="B41" s="6">
        <v>3.62</v>
      </c>
      <c r="C41" s="6">
        <f t="shared" ref="C41:E41" si="2">C10/164.67</f>
        <v>3.6577051748468921</v>
      </c>
      <c r="D41" s="6">
        <f t="shared" si="2"/>
        <v>3.7052553421199024</v>
      </c>
      <c r="E41" s="6">
        <f t="shared" si="2"/>
        <v>3.7571289169095801</v>
      </c>
      <c r="F41" s="6"/>
      <c r="G41" s="6"/>
      <c r="H41" s="6"/>
      <c r="I41" s="6"/>
      <c r="J41" s="6"/>
    </row>
    <row r="42" spans="1:10" x14ac:dyDescent="0.3">
      <c r="A42" s="1">
        <v>17</v>
      </c>
      <c r="B42" s="6">
        <f t="shared" si="0"/>
        <v>4.1379729155280263</v>
      </c>
      <c r="C42" s="6">
        <f t="shared" ref="C42:F42" si="3">C11/164.67</f>
        <v>4.1875960095868052</v>
      </c>
      <c r="D42" s="6">
        <f t="shared" si="3"/>
        <v>4.2420347577114335</v>
      </c>
      <c r="E42" s="6">
        <f t="shared" si="3"/>
        <v>4.3014232443193938</v>
      </c>
      <c r="F42" s="6">
        <f t="shared" si="3"/>
        <v>4.3659445929841834</v>
      </c>
      <c r="G42" s="6"/>
      <c r="H42" s="6"/>
      <c r="I42" s="6"/>
      <c r="J42" s="6"/>
    </row>
    <row r="43" spans="1:10" x14ac:dyDescent="0.3">
      <c r="A43" s="1">
        <v>18</v>
      </c>
      <c r="B43" s="6">
        <f t="shared" si="0"/>
        <v>5.2377482237201676</v>
      </c>
      <c r="C43" s="6">
        <f t="shared" ref="C43:F43" si="4">C12/164.67</f>
        <v>5.3008529009211207</v>
      </c>
      <c r="D43" s="6">
        <f t="shared" si="4"/>
        <v>5.3697639886330943</v>
      </c>
      <c r="E43" s="6">
        <f t="shared" si="4"/>
        <v>5.4449406844739583</v>
      </c>
      <c r="F43" s="6">
        <f t="shared" si="4"/>
        <v>5.5266147947410671</v>
      </c>
      <c r="G43" s="6"/>
      <c r="H43" s="6"/>
      <c r="I43" s="6"/>
      <c r="J43" s="6"/>
    </row>
    <row r="44" spans="1:10" x14ac:dyDescent="0.3">
      <c r="A44" s="1">
        <v>19</v>
      </c>
      <c r="B44" s="6">
        <f t="shared" si="0"/>
        <v>6.2852978684642018</v>
      </c>
      <c r="C44" s="6">
        <f t="shared" ref="C44:H44" si="5">C13/164.67</f>
        <v>6.360958662654614</v>
      </c>
      <c r="D44" s="6">
        <f t="shared" si="5"/>
        <v>6.4436511252691195</v>
      </c>
      <c r="E44" s="6">
        <f t="shared" si="5"/>
        <v>6.5338622410228915</v>
      </c>
      <c r="F44" s="6">
        <f t="shared" si="5"/>
        <v>6.631870174638232</v>
      </c>
      <c r="G44" s="6">
        <f t="shared" si="5"/>
        <v>6.7512438377817183</v>
      </c>
      <c r="H44" s="6">
        <f t="shared" si="5"/>
        <v>7.1563184680486236</v>
      </c>
      <c r="I44" s="6"/>
      <c r="J44" s="6"/>
    </row>
    <row r="45" spans="1:10" x14ac:dyDescent="0.3">
      <c r="A45" s="1">
        <v>20</v>
      </c>
      <c r="B45" s="6">
        <v>8.39</v>
      </c>
      <c r="C45" s="6">
        <f t="shared" ref="C45:H45" si="6">C14/164.67</f>
        <v>8.4814942783752603</v>
      </c>
      <c r="D45" s="6">
        <f t="shared" si="6"/>
        <v>8.5917537039941383</v>
      </c>
      <c r="E45" s="6">
        <f t="shared" si="6"/>
        <v>8.7120382558500573</v>
      </c>
      <c r="F45" s="6">
        <f t="shared" si="6"/>
        <v>8.8427188296878043</v>
      </c>
      <c r="G45" s="6">
        <f t="shared" si="6"/>
        <v>9.0018877686221845</v>
      </c>
      <c r="H45" s="6">
        <f t="shared" si="6"/>
        <v>9.542001034739517</v>
      </c>
      <c r="I45" s="6"/>
      <c r="J45" s="6"/>
    </row>
    <row r="46" spans="1:10" x14ac:dyDescent="0.3">
      <c r="A46" s="1">
        <v>21</v>
      </c>
      <c r="B46" s="14">
        <f t="shared" si="0"/>
        <v>10.475496447440335</v>
      </c>
      <c r="C46" s="14">
        <f t="shared" ref="C46:J46" si="7">C15/164.67</f>
        <v>10.601705801842241</v>
      </c>
      <c r="D46" s="14">
        <f t="shared" si="7"/>
        <v>10.739527977266189</v>
      </c>
      <c r="E46" s="14">
        <f t="shared" si="7"/>
        <v>10.889881368947917</v>
      </c>
      <c r="F46" s="14">
        <f t="shared" si="7"/>
        <v>11.053229589482134</v>
      </c>
      <c r="G46" s="14">
        <f t="shared" si="7"/>
        <v>11.252187722092813</v>
      </c>
      <c r="H46" s="14">
        <f t="shared" si="7"/>
        <v>11.443474913368389</v>
      </c>
      <c r="I46" s="14">
        <f t="shared" si="7"/>
        <v>11.672344411635757</v>
      </c>
      <c r="J46" s="14">
        <f t="shared" si="7"/>
        <v>11.905791299868472</v>
      </c>
    </row>
    <row r="47" spans="1:10" x14ac:dyDescent="0.3">
      <c r="A47" s="7">
        <v>1</v>
      </c>
      <c r="B47" s="6">
        <f t="shared" ref="B47:J47" si="8">B16/164.67</f>
        <v>10.591229807966902</v>
      </c>
      <c r="C47" s="6">
        <f t="shared" si="8"/>
        <v>10.723625418563429</v>
      </c>
      <c r="D47" s="6">
        <f t="shared" si="8"/>
        <v>10.873772076982018</v>
      </c>
      <c r="E47" s="6">
        <f t="shared" si="8"/>
        <v>11.026004886059766</v>
      </c>
      <c r="F47" s="6">
        <f t="shared" si="8"/>
        <v>11.219028033324365</v>
      </c>
      <c r="G47" s="6">
        <f t="shared" si="8"/>
        <v>11.454727101090485</v>
      </c>
      <c r="H47" s="6">
        <f t="shared" si="8"/>
        <v>11.672344411635757</v>
      </c>
      <c r="I47" s="6">
        <f t="shared" si="8"/>
        <v>12.255961632217545</v>
      </c>
      <c r="J47" s="6">
        <f t="shared" si="8"/>
        <v>12.858254603857951</v>
      </c>
    </row>
    <row r="48" spans="1:10" x14ac:dyDescent="0.3">
      <c r="A48" s="5">
        <v>2</v>
      </c>
      <c r="B48" s="6">
        <f t="shared" ref="B48:J48" si="9">B17/164.67</f>
        <v>10.707733335854538</v>
      </c>
      <c r="C48" s="6">
        <f t="shared" si="9"/>
        <v>10.846947110876908</v>
      </c>
      <c r="D48" s="6">
        <f t="shared" si="9"/>
        <v>11.009694227944291</v>
      </c>
      <c r="E48" s="6">
        <f t="shared" si="9"/>
        <v>11.163829947135511</v>
      </c>
      <c r="F48" s="6">
        <f t="shared" si="9"/>
        <v>11.376094425790905</v>
      </c>
      <c r="G48" s="6">
        <f t="shared" si="9"/>
        <v>11.649457461809021</v>
      </c>
      <c r="H48" s="6">
        <f t="shared" si="9"/>
        <v>11.905791299868472</v>
      </c>
      <c r="I48" s="6">
        <f t="shared" si="9"/>
        <v>12.868759713828425</v>
      </c>
      <c r="J48" s="6">
        <f t="shared" si="9"/>
        <v>13.886914972166586</v>
      </c>
    </row>
    <row r="49" spans="1:10" x14ac:dyDescent="0.3">
      <c r="A49" s="5">
        <v>3</v>
      </c>
      <c r="B49" s="6">
        <f t="shared" ref="B49:J49" si="10">B18/164.67</f>
        <v>10.825518402548937</v>
      </c>
      <c r="C49" s="6">
        <f t="shared" si="10"/>
        <v>10.971687002651993</v>
      </c>
      <c r="D49" s="6">
        <f t="shared" si="10"/>
        <v>11.147315405793595</v>
      </c>
      <c r="E49" s="6">
        <f t="shared" si="10"/>
        <v>11.303377821474704</v>
      </c>
      <c r="F49" s="6">
        <f t="shared" si="10"/>
        <v>11.535359747751977</v>
      </c>
      <c r="G49" s="6">
        <f t="shared" si="10"/>
        <v>11.847498238659771</v>
      </c>
      <c r="H49" s="6">
        <f t="shared" si="10"/>
        <v>12.143907125865843</v>
      </c>
      <c r="I49" s="6">
        <f t="shared" si="10"/>
        <v>13.132569287961907</v>
      </c>
      <c r="J49" s="6">
        <f t="shared" si="10"/>
        <v>14.206314016526417</v>
      </c>
    </row>
    <row r="50" spans="1:10" x14ac:dyDescent="0.3">
      <c r="A50" s="5">
        <v>4</v>
      </c>
      <c r="B50" s="9">
        <v>0.02</v>
      </c>
      <c r="C50" s="9">
        <v>0.02</v>
      </c>
      <c r="D50" s="6">
        <f t="shared" ref="D50:J50" si="11">D19/164.67</f>
        <v>11.286656848366013</v>
      </c>
      <c r="E50" s="6">
        <f t="shared" si="11"/>
        <v>11.444670044243137</v>
      </c>
      <c r="F50" s="6">
        <f t="shared" si="11"/>
        <v>11.696854784220507</v>
      </c>
      <c r="G50" s="6">
        <f t="shared" si="11"/>
        <v>12.048905708716989</v>
      </c>
      <c r="H50" s="6">
        <f t="shared" si="11"/>
        <v>12.386785268383159</v>
      </c>
      <c r="I50" s="6">
        <f t="shared" si="11"/>
        <v>13.401786958365127</v>
      </c>
      <c r="J50" s="6">
        <f t="shared" si="11"/>
        <v>14.533059238906523</v>
      </c>
    </row>
    <row r="51" spans="1:10" x14ac:dyDescent="0.3">
      <c r="A51" s="5">
        <v>5</v>
      </c>
      <c r="B51" s="15">
        <f t="shared" ref="B51:J51" si="12">B20/164.67</f>
        <v>11.262869346011914</v>
      </c>
      <c r="C51" s="9">
        <v>0.02</v>
      </c>
      <c r="D51" s="9">
        <v>0.02</v>
      </c>
      <c r="E51" s="6">
        <f t="shared" si="12"/>
        <v>11.587728419796177</v>
      </c>
      <c r="F51" s="6">
        <f t="shared" si="12"/>
        <v>11.860610751199593</v>
      </c>
      <c r="G51" s="6">
        <f t="shared" si="12"/>
        <v>12.253737105765175</v>
      </c>
      <c r="H51" s="6">
        <f t="shared" si="12"/>
        <v>12.634520973750821</v>
      </c>
      <c r="I51" s="6">
        <f t="shared" si="12"/>
        <v>13.676523591011611</v>
      </c>
      <c r="J51" s="6">
        <f t="shared" si="12"/>
        <v>14.86731960140137</v>
      </c>
    </row>
    <row r="52" spans="1:10" x14ac:dyDescent="0.3">
      <c r="A52" s="1">
        <v>6</v>
      </c>
      <c r="B52" s="6"/>
      <c r="C52" s="15">
        <f t="shared" ref="C52:J52" si="13">C21/164.67</f>
        <v>11.643242020710316</v>
      </c>
      <c r="D52" s="9">
        <v>0.02</v>
      </c>
      <c r="E52" s="6">
        <f t="shared" si="13"/>
        <v>11.732575025043628</v>
      </c>
      <c r="F52" s="6">
        <f t="shared" si="13"/>
        <v>12.026659301716389</v>
      </c>
      <c r="G52" s="6">
        <f t="shared" si="13"/>
        <v>12.462050636563182</v>
      </c>
      <c r="H52" s="6">
        <f t="shared" si="13"/>
        <v>12.88721139322584</v>
      </c>
      <c r="I52" s="6">
        <f t="shared" si="13"/>
        <v>13.956892324627349</v>
      </c>
      <c r="J52" s="6">
        <f t="shared" si="13"/>
        <v>15.209267952233599</v>
      </c>
    </row>
    <row r="53" spans="1:10" x14ac:dyDescent="0.3">
      <c r="A53" s="1">
        <v>7</v>
      </c>
      <c r="B53" s="6"/>
      <c r="C53" s="6"/>
      <c r="D53" s="15">
        <f t="shared" ref="D53:J53" si="14">D22/164.67</f>
        <v>11.977490540740799</v>
      </c>
      <c r="E53" s="9">
        <v>0.02</v>
      </c>
      <c r="F53" s="6">
        <f t="shared" si="14"/>
        <v>12.195032531940418</v>
      </c>
      <c r="G53" s="6">
        <f t="shared" si="14"/>
        <v>12.673905497384755</v>
      </c>
      <c r="H53" s="6">
        <f t="shared" si="14"/>
        <v>13.14495562109035</v>
      </c>
      <c r="I53" s="6">
        <f t="shared" si="14"/>
        <v>14.243008617282213</v>
      </c>
      <c r="J53" s="6">
        <f t="shared" si="14"/>
        <v>15.543871847182743</v>
      </c>
    </row>
    <row r="54" spans="1:10" x14ac:dyDescent="0.3">
      <c r="A54" s="1">
        <v>8</v>
      </c>
      <c r="B54" s="6"/>
      <c r="C54" s="6"/>
      <c r="D54" s="6"/>
      <c r="E54" s="9">
        <v>0.02</v>
      </c>
      <c r="F54" s="9">
        <v>0.02</v>
      </c>
      <c r="G54" s="6">
        <f t="shared" ref="G54:J54" si="15">G23/164.67</f>
        <v>12.889361890840295</v>
      </c>
      <c r="H54" s="6">
        <f t="shared" si="15"/>
        <v>13.407854733512162</v>
      </c>
      <c r="I54" s="6">
        <f t="shared" si="15"/>
        <v>14.534990293936497</v>
      </c>
      <c r="J54" s="6">
        <f t="shared" si="15"/>
        <v>15.885837027820767</v>
      </c>
    </row>
    <row r="55" spans="1:10" x14ac:dyDescent="0.3">
      <c r="A55" s="1">
        <v>9</v>
      </c>
      <c r="B55" s="6"/>
      <c r="C55" s="6"/>
      <c r="D55" s="6"/>
      <c r="E55" s="9">
        <v>0.02</v>
      </c>
      <c r="F55" s="9">
        <v>0.02</v>
      </c>
      <c r="G55" s="9">
        <v>0.02</v>
      </c>
      <c r="H55" s="6">
        <f t="shared" ref="H55:J55" si="16">H24/164.67</f>
        <v>13.676011828182403</v>
      </c>
      <c r="I55" s="6">
        <f t="shared" si="16"/>
        <v>14.832957594962192</v>
      </c>
      <c r="J55" s="6">
        <f t="shared" si="16"/>
        <v>16.235325442432821</v>
      </c>
    </row>
    <row r="56" spans="1:10" x14ac:dyDescent="0.3">
      <c r="A56" s="1">
        <v>10</v>
      </c>
      <c r="B56" s="6"/>
      <c r="C56" s="6"/>
      <c r="D56" s="6"/>
      <c r="E56" s="15">
        <f t="shared" ref="E56" si="17">E25/164.67</f>
        <v>12.699716526720028</v>
      </c>
      <c r="F56" s="9">
        <v>0.02</v>
      </c>
      <c r="G56" s="9">
        <v>0.02</v>
      </c>
      <c r="H56" s="9">
        <v>0.02</v>
      </c>
      <c r="I56" s="9">
        <v>0.02</v>
      </c>
      <c r="J56" s="9">
        <v>0.02</v>
      </c>
    </row>
    <row r="57" spans="1:10" x14ac:dyDescent="0.3">
      <c r="A57" s="1">
        <v>11</v>
      </c>
      <c r="B57" s="6"/>
      <c r="C57" s="6"/>
      <c r="D57" s="6"/>
      <c r="E57" s="6"/>
      <c r="F57" s="9">
        <v>0.02</v>
      </c>
      <c r="G57" s="9">
        <v>0.02</v>
      </c>
      <c r="H57" s="9">
        <v>0.02</v>
      </c>
      <c r="I57" s="9">
        <v>0.02</v>
      </c>
      <c r="J57" s="9">
        <v>0.02</v>
      </c>
    </row>
    <row r="58" spans="1:10" x14ac:dyDescent="0.3">
      <c r="A58" s="1">
        <v>12</v>
      </c>
      <c r="B58" s="6"/>
      <c r="C58" s="6"/>
      <c r="D58" s="6"/>
      <c r="E58" s="6"/>
      <c r="F58" s="15">
        <f t="shared" ref="F58" si="18">F27/164.67</f>
        <v>13.464301312914907</v>
      </c>
      <c r="G58" s="9">
        <v>0.02</v>
      </c>
      <c r="H58" s="9">
        <v>0.02</v>
      </c>
      <c r="I58" s="9">
        <v>0.02</v>
      </c>
      <c r="J58" s="9">
        <v>0.02</v>
      </c>
    </row>
    <row r="59" spans="1:10" x14ac:dyDescent="0.3">
      <c r="A59" s="1">
        <v>13</v>
      </c>
      <c r="B59" s="6"/>
      <c r="C59" s="6"/>
      <c r="D59" s="6"/>
      <c r="E59" s="6"/>
      <c r="F59" s="6"/>
      <c r="G59" s="15">
        <f t="shared" ref="G59" si="19">G28/164.67</f>
        <v>14.230897029174423</v>
      </c>
      <c r="H59" s="9">
        <v>0.02</v>
      </c>
      <c r="I59" s="9">
        <v>0.02</v>
      </c>
      <c r="J59" s="9">
        <v>0.02</v>
      </c>
    </row>
    <row r="60" spans="1:10" x14ac:dyDescent="0.3">
      <c r="A60" s="1">
        <v>14</v>
      </c>
      <c r="B60" s="6"/>
      <c r="C60" s="6"/>
      <c r="D60" s="6"/>
      <c r="E60" s="6"/>
      <c r="F60" s="6"/>
      <c r="G60" s="6"/>
      <c r="H60" s="15">
        <f t="shared" ref="H60:J60" si="20">H29/164.67</f>
        <v>15.099422123832328</v>
      </c>
      <c r="I60" s="15">
        <f t="shared" si="20"/>
        <v>16.376783735277396</v>
      </c>
      <c r="J60" s="15">
        <f t="shared" si="20"/>
        <v>17.925111154694623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Sport en schoenen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Thijmen de Coo | INretail</cp:lastModifiedBy>
  <dcterms:created xsi:type="dcterms:W3CDTF">2019-04-26T11:12:05Z</dcterms:created>
  <dcterms:modified xsi:type="dcterms:W3CDTF">2021-11-08T08:37:07Z</dcterms:modified>
</cp:coreProperties>
</file>