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wmitexnl-my.sharepoint.com/personal/tdcoo_inretail_nl/Documents/Advies OS/CAO/Loontabellen/"/>
    </mc:Choice>
  </mc:AlternateContent>
  <xr:revisionPtr revIDLastSave="1" documentId="8_{D167EC48-E086-4A7D-9ED0-27A62639DA8F}" xr6:coauthVersionLast="47" xr6:coauthVersionMax="47" xr10:uidLastSave="{EAC6D3A0-0A2F-4F89-9D6D-FDEDC3AC51D0}"/>
  <bookViews>
    <workbookView xWindow="-108" yWindow="-108" windowWidth="23256" windowHeight="12576" xr2:uid="{F57F4D95-A139-4358-B806-316D870471C7}"/>
  </bookViews>
  <sheets>
    <sheet name="1-7-2022 met 1,81% en 2,5%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2" i="4" l="1"/>
  <c r="D62" i="4"/>
  <c r="E62" i="4"/>
  <c r="F62" i="4"/>
  <c r="G62" i="4"/>
  <c r="H62" i="4"/>
  <c r="I62" i="4"/>
  <c r="J62" i="4"/>
  <c r="B62" i="4"/>
  <c r="B20" i="4"/>
  <c r="B51" i="4" s="1"/>
  <c r="C21" i="4"/>
  <c r="C52" i="4" s="1"/>
  <c r="D22" i="4"/>
  <c r="D53" i="4" s="1"/>
  <c r="E25" i="4"/>
  <c r="E56" i="4" s="1"/>
  <c r="F27" i="4"/>
  <c r="F58" i="4" s="1"/>
  <c r="G28" i="4"/>
  <c r="G59" i="4" s="1"/>
  <c r="J55" i="4"/>
  <c r="I55" i="4"/>
  <c r="H55" i="4"/>
  <c r="J54" i="4"/>
  <c r="I54" i="4"/>
  <c r="H54" i="4"/>
  <c r="G54" i="4"/>
  <c r="J53" i="4"/>
  <c r="I53" i="4"/>
  <c r="H53" i="4"/>
  <c r="G53" i="4"/>
  <c r="F53" i="4"/>
  <c r="J52" i="4"/>
  <c r="I52" i="4"/>
  <c r="H52" i="4"/>
  <c r="G52" i="4"/>
  <c r="F52" i="4"/>
  <c r="E52" i="4"/>
  <c r="J51" i="4"/>
  <c r="I51" i="4"/>
  <c r="H51" i="4"/>
  <c r="G51" i="4"/>
  <c r="F51" i="4"/>
  <c r="E51" i="4"/>
  <c r="J50" i="4"/>
  <c r="I50" i="4"/>
  <c r="H50" i="4"/>
  <c r="G50" i="4"/>
  <c r="F50" i="4"/>
  <c r="E50" i="4"/>
  <c r="D50" i="4"/>
  <c r="J49" i="4"/>
  <c r="I49" i="4"/>
  <c r="H49" i="4"/>
  <c r="G49" i="4"/>
  <c r="F49" i="4"/>
  <c r="E49" i="4"/>
  <c r="D49" i="4"/>
  <c r="C49" i="4"/>
  <c r="B49" i="4"/>
  <c r="J48" i="4"/>
  <c r="I48" i="4"/>
  <c r="H48" i="4"/>
  <c r="G48" i="4"/>
  <c r="F48" i="4"/>
  <c r="E48" i="4"/>
  <c r="D48" i="4"/>
  <c r="C48" i="4"/>
  <c r="B48" i="4"/>
  <c r="J47" i="4"/>
  <c r="I47" i="4"/>
  <c r="H47" i="4"/>
  <c r="G47" i="4"/>
  <c r="F47" i="4"/>
  <c r="E47" i="4"/>
  <c r="D47" i="4"/>
  <c r="C47" i="4"/>
  <c r="B47" i="4"/>
  <c r="J46" i="4"/>
  <c r="I46" i="4"/>
  <c r="H46" i="4"/>
  <c r="G46" i="4"/>
  <c r="F46" i="4"/>
  <c r="E46" i="4"/>
  <c r="D46" i="4"/>
  <c r="C46" i="4"/>
  <c r="B46" i="4"/>
  <c r="H45" i="4"/>
  <c r="G45" i="4"/>
  <c r="F45" i="4"/>
  <c r="E45" i="4"/>
  <c r="D45" i="4"/>
  <c r="C45" i="4"/>
  <c r="B45" i="4"/>
  <c r="H44" i="4"/>
  <c r="G44" i="4"/>
  <c r="F44" i="4"/>
  <c r="E44" i="4"/>
  <c r="D44" i="4"/>
  <c r="C44" i="4"/>
  <c r="B44" i="4"/>
  <c r="F43" i="4"/>
  <c r="E43" i="4"/>
  <c r="D43" i="4"/>
  <c r="C43" i="4"/>
  <c r="B43" i="4"/>
  <c r="F42" i="4"/>
  <c r="E42" i="4"/>
  <c r="D42" i="4"/>
  <c r="C42" i="4"/>
  <c r="B42" i="4"/>
  <c r="E41" i="4"/>
  <c r="D41" i="4"/>
  <c r="C41" i="4"/>
  <c r="B41" i="4"/>
  <c r="D40" i="4"/>
  <c r="C40" i="4"/>
  <c r="B40" i="4"/>
  <c r="J29" i="4"/>
  <c r="J60" i="4" s="1"/>
  <c r="I29" i="4"/>
  <c r="I60" i="4" s="1"/>
  <c r="H29" i="4"/>
  <c r="H60" i="4" s="1"/>
</calcChain>
</file>

<file path=xl/sharedStrings.xml><?xml version="1.0" encoding="utf-8"?>
<sst xmlns="http://schemas.openxmlformats.org/spreadsheetml/2006/main" count="98" uniqueCount="28">
  <si>
    <t>Functiegroep</t>
  </si>
  <si>
    <t>C</t>
  </si>
  <si>
    <t>D</t>
  </si>
  <si>
    <t>E</t>
  </si>
  <si>
    <t>F</t>
  </si>
  <si>
    <t>G</t>
  </si>
  <si>
    <t>H</t>
  </si>
  <si>
    <t>I</t>
  </si>
  <si>
    <t>Maand-</t>
  </si>
  <si>
    <t>Schaaltrede</t>
  </si>
  <si>
    <t>loon</t>
  </si>
  <si>
    <t>euro's</t>
  </si>
  <si>
    <t>Maandlonen</t>
  </si>
  <si>
    <t>A</t>
  </si>
  <si>
    <t>B</t>
  </si>
  <si>
    <t>Uurlonen</t>
  </si>
  <si>
    <t>Uur-</t>
  </si>
  <si>
    <t>Loontabel per 1 juli 2022</t>
  </si>
  <si>
    <t>15 jaar</t>
  </si>
  <si>
    <t>16 jaar</t>
  </si>
  <si>
    <t>17 jaar</t>
  </si>
  <si>
    <t>18 jaar</t>
  </si>
  <si>
    <t>19 jaar</t>
  </si>
  <si>
    <t>20 jaar</t>
  </si>
  <si>
    <t>21 jaar / 0</t>
  </si>
  <si>
    <t>Sport en schoenen, 38 uur per week met 1,81% en 2,5% verhoging</t>
  </si>
  <si>
    <t>2</t>
  </si>
  <si>
    <t>Tussenmax: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</si>
</sst>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right" wrapText="1"/>
    </xf>
    <xf numFmtId="0" fontId="2" fillId="0" borderId="0" xfId="0" applyFont="1"/>
    <xf numFmtId="9" fontId="4" fillId="5" borderId="1" xfId="0" applyNumberFormat="1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right" wrapText="1"/>
    </xf>
    <xf numFmtId="2" fontId="4" fillId="5" borderId="1" xfId="0" applyNumberFormat="1" applyFont="1" applyFill="1" applyBorder="1" applyAlignment="1">
      <alignment horizontal="right" wrapText="1"/>
    </xf>
    <xf numFmtId="2" fontId="0" fillId="0" borderId="1" xfId="0" applyNumberFormat="1" applyBorder="1"/>
    <xf numFmtId="2" fontId="0" fillId="4" borderId="1" xfId="0" applyNumberFormat="1" applyFill="1" applyBorder="1"/>
    <xf numFmtId="9" fontId="0" fillId="5" borderId="1" xfId="2" applyFont="1" applyFill="1" applyBorder="1"/>
    <xf numFmtId="2" fontId="0" fillId="5" borderId="1" xfId="0" applyNumberFormat="1" applyFill="1" applyBorder="1"/>
    <xf numFmtId="2" fontId="6" fillId="3" borderId="1" xfId="0" applyNumberFormat="1" applyFont="1" applyFill="1" applyBorder="1"/>
    <xf numFmtId="2" fontId="0" fillId="3" borderId="0" xfId="0" applyNumberFormat="1" applyFill="1" applyBorder="1"/>
    <xf numFmtId="2" fontId="0" fillId="0" borderId="9" xfId="0" applyNumberFormat="1" applyBorder="1"/>
    <xf numFmtId="2" fontId="0" fillId="4" borderId="9" xfId="0" applyNumberFormat="1" applyFill="1" applyBorder="1"/>
    <xf numFmtId="0" fontId="0" fillId="0" borderId="0" xfId="0" applyBorder="1"/>
    <xf numFmtId="0" fontId="3" fillId="2" borderId="9" xfId="0" applyFont="1" applyFill="1" applyBorder="1" applyAlignment="1">
      <alignment horizontal="center"/>
    </xf>
    <xf numFmtId="0" fontId="0" fillId="6" borderId="1" xfId="0" applyFill="1" applyBorder="1"/>
    <xf numFmtId="2" fontId="0" fillId="6" borderId="1" xfId="0" applyNumberFormat="1" applyFill="1" applyBorder="1"/>
  </cellXfs>
  <cellStyles count="3">
    <cellStyle name="Procent" xfId="2" builtinId="5"/>
    <cellStyle name="Standaard" xfId="0" builtinId="0"/>
    <cellStyle name="Standaard 2" xfId="1" xr:uid="{EA6FDFF2-3DCA-4CE1-A8F9-8E8AD1B9FBFE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2CF3-C3C5-4933-8907-3E2CD4D3A6B2}">
  <dimension ref="A2:O62"/>
  <sheetViews>
    <sheetView tabSelected="1" topLeftCell="A2" workbookViewId="0">
      <selection activeCell="M11" sqref="M11"/>
    </sheetView>
  </sheetViews>
  <sheetFormatPr defaultColWidth="8.77734375" defaultRowHeight="14.4" x14ac:dyDescent="0.3"/>
  <cols>
    <col min="2" max="10" width="10.44140625" bestFit="1" customWidth="1"/>
  </cols>
  <sheetData>
    <row r="2" spans="1:15" x14ac:dyDescent="0.3">
      <c r="A2" s="7" t="s">
        <v>25</v>
      </c>
    </row>
    <row r="3" spans="1:15" x14ac:dyDescent="0.3">
      <c r="A3" s="7" t="s">
        <v>17</v>
      </c>
    </row>
    <row r="4" spans="1:15" x14ac:dyDescent="0.3">
      <c r="A4" s="7" t="s">
        <v>12</v>
      </c>
    </row>
    <row r="5" spans="1:15" x14ac:dyDescent="0.3">
      <c r="A5" s="1" t="s">
        <v>0</v>
      </c>
      <c r="B5" s="1" t="s">
        <v>13</v>
      </c>
      <c r="C5" s="1" t="s">
        <v>14</v>
      </c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</row>
    <row r="6" spans="1:15" x14ac:dyDescent="0.3">
      <c r="A6" s="2"/>
      <c r="B6" s="2" t="s">
        <v>8</v>
      </c>
      <c r="C6" s="2" t="s">
        <v>8</v>
      </c>
      <c r="D6" s="2" t="s">
        <v>8</v>
      </c>
      <c r="E6" s="9" t="s">
        <v>8</v>
      </c>
      <c r="F6" s="10" t="s">
        <v>8</v>
      </c>
      <c r="G6" s="9" t="s">
        <v>8</v>
      </c>
      <c r="H6" s="10" t="s">
        <v>8</v>
      </c>
      <c r="I6" s="10" t="s">
        <v>8</v>
      </c>
      <c r="J6" s="10" t="s">
        <v>8</v>
      </c>
    </row>
    <row r="7" spans="1:15" x14ac:dyDescent="0.3">
      <c r="A7" s="3" t="s">
        <v>9</v>
      </c>
      <c r="B7" s="3" t="s">
        <v>10</v>
      </c>
      <c r="C7" s="3" t="s">
        <v>10</v>
      </c>
      <c r="D7" s="3" t="s">
        <v>10</v>
      </c>
      <c r="E7" s="11" t="s">
        <v>10</v>
      </c>
      <c r="F7" s="12" t="s">
        <v>10</v>
      </c>
      <c r="G7" s="11" t="s">
        <v>10</v>
      </c>
      <c r="H7" s="12" t="s">
        <v>10</v>
      </c>
      <c r="I7" s="12" t="s">
        <v>10</v>
      </c>
      <c r="J7" s="12" t="s">
        <v>10</v>
      </c>
    </row>
    <row r="8" spans="1:15" x14ac:dyDescent="0.3">
      <c r="A8" s="4"/>
      <c r="B8" s="3" t="s">
        <v>11</v>
      </c>
      <c r="C8" s="3" t="s">
        <v>11</v>
      </c>
      <c r="D8" s="3" t="s">
        <v>11</v>
      </c>
      <c r="E8" s="11" t="s">
        <v>11</v>
      </c>
      <c r="F8" s="12" t="s">
        <v>11</v>
      </c>
      <c r="G8" s="11" t="s">
        <v>11</v>
      </c>
      <c r="H8" s="12" t="s">
        <v>11</v>
      </c>
      <c r="I8" s="12" t="s">
        <v>11</v>
      </c>
      <c r="J8" s="12" t="s">
        <v>11</v>
      </c>
    </row>
    <row r="9" spans="1:15" x14ac:dyDescent="0.3">
      <c r="A9" s="5" t="s">
        <v>18</v>
      </c>
      <c r="B9" s="15">
        <v>540.03589618306444</v>
      </c>
      <c r="C9" s="15">
        <v>546.56710820639682</v>
      </c>
      <c r="D9" s="15">
        <v>553.67248061307998</v>
      </c>
      <c r="E9" s="15"/>
      <c r="F9" s="15"/>
      <c r="G9" s="15"/>
      <c r="H9" s="15"/>
      <c r="I9" s="15"/>
      <c r="J9" s="15"/>
    </row>
    <row r="10" spans="1:15" x14ac:dyDescent="0.3">
      <c r="A10" s="1" t="s">
        <v>19</v>
      </c>
      <c r="B10" s="15">
        <v>621.07027037499984</v>
      </c>
      <c r="C10" s="15">
        <v>628.54660517805121</v>
      </c>
      <c r="D10" s="15">
        <v>636.71771104536595</v>
      </c>
      <c r="E10" s="15">
        <v>645.6317590000009</v>
      </c>
      <c r="F10" s="15"/>
      <c r="G10" s="15"/>
      <c r="H10" s="15"/>
      <c r="I10" s="15"/>
      <c r="J10" s="15"/>
    </row>
    <row r="11" spans="1:15" x14ac:dyDescent="0.3">
      <c r="A11" s="1" t="s">
        <v>20</v>
      </c>
      <c r="B11" s="15">
        <v>711.07667349999997</v>
      </c>
      <c r="C11" s="15">
        <v>719.60399481708305</v>
      </c>
      <c r="D11" s="15">
        <v>728.95884674970512</v>
      </c>
      <c r="E11" s="15">
        <v>739.16427060420096</v>
      </c>
      <c r="F11" s="15">
        <v>750.25173466326373</v>
      </c>
      <c r="G11" s="15"/>
      <c r="H11" s="15"/>
      <c r="I11" s="15"/>
      <c r="J11" s="15"/>
    </row>
    <row r="12" spans="1:15" x14ac:dyDescent="0.3">
      <c r="A12" s="1" t="s">
        <v>21</v>
      </c>
      <c r="B12" s="15">
        <v>900.06403124999997</v>
      </c>
      <c r="C12" s="15">
        <v>910.90805194862719</v>
      </c>
      <c r="D12" s="15">
        <v>922.74985662395909</v>
      </c>
      <c r="E12" s="15">
        <v>935.66835461669473</v>
      </c>
      <c r="F12" s="15">
        <v>949.70337993594512</v>
      </c>
      <c r="G12" s="15"/>
      <c r="H12" s="15"/>
      <c r="I12" s="15"/>
      <c r="J12" s="15"/>
    </row>
    <row r="13" spans="1:15" x14ac:dyDescent="0.3">
      <c r="A13" s="1" t="s">
        <v>22</v>
      </c>
      <c r="B13" s="15">
        <v>1080.0768375</v>
      </c>
      <c r="C13" s="15">
        <v>1093.0785238197427</v>
      </c>
      <c r="D13" s="15">
        <v>1107.2885446293985</v>
      </c>
      <c r="E13" s="15">
        <v>1122.7905842542109</v>
      </c>
      <c r="F13" s="15">
        <v>1139.6324430180237</v>
      </c>
      <c r="G13" s="15">
        <v>1160.1458269923478</v>
      </c>
      <c r="H13" s="15">
        <v>1229.7545766118888</v>
      </c>
      <c r="I13" s="15"/>
      <c r="J13" s="21"/>
      <c r="K13" s="23"/>
      <c r="L13" s="23"/>
      <c r="M13" s="23"/>
      <c r="N13" s="23"/>
      <c r="O13" s="23"/>
    </row>
    <row r="14" spans="1:15" x14ac:dyDescent="0.3">
      <c r="A14" s="1" t="s">
        <v>23</v>
      </c>
      <c r="B14" s="15">
        <v>1440.1024499999999</v>
      </c>
      <c r="C14" s="15">
        <v>1457.4751601550242</v>
      </c>
      <c r="D14" s="15">
        <v>1476.4223372370395</v>
      </c>
      <c r="E14" s="15">
        <v>1497.0922499583583</v>
      </c>
      <c r="F14" s="15">
        <v>1519.548633707733</v>
      </c>
      <c r="G14" s="15">
        <v>1546.9005091144722</v>
      </c>
      <c r="H14" s="15">
        <v>1639.714539661341</v>
      </c>
      <c r="I14" s="15"/>
      <c r="J14" s="21"/>
      <c r="K14" s="23"/>
      <c r="L14" s="23"/>
      <c r="M14" s="23"/>
      <c r="N14" s="23"/>
      <c r="O14" s="23"/>
    </row>
    <row r="15" spans="1:15" x14ac:dyDescent="0.3">
      <c r="A15" s="5" t="s">
        <v>24</v>
      </c>
      <c r="B15" s="16">
        <v>1800.1280624999999</v>
      </c>
      <c r="C15" s="16">
        <v>1821.8161038972544</v>
      </c>
      <c r="D15" s="16">
        <v>1845.4997132479182</v>
      </c>
      <c r="E15" s="16">
        <v>1871.3367092333895</v>
      </c>
      <c r="F15" s="16">
        <v>1899.4067598718902</v>
      </c>
      <c r="G15" s="16">
        <v>1933.5960815495841</v>
      </c>
      <c r="H15" s="16">
        <v>1966.4672149359269</v>
      </c>
      <c r="I15" s="16">
        <v>2005.7965592346454</v>
      </c>
      <c r="J15" s="22">
        <v>2045.9124904193379</v>
      </c>
      <c r="K15" s="23"/>
      <c r="L15" s="23"/>
      <c r="M15" s="23"/>
      <c r="N15" s="23"/>
      <c r="O15" s="23"/>
    </row>
    <row r="16" spans="1:15" x14ac:dyDescent="0.3">
      <c r="A16" s="24">
        <v>1</v>
      </c>
      <c r="B16" s="15">
        <v>1820.0158903558538</v>
      </c>
      <c r="C16" s="15">
        <v>1842.7669890920731</v>
      </c>
      <c r="D16" s="15">
        <v>1868.5684596635176</v>
      </c>
      <c r="E16" s="15">
        <v>1894.7284180988067</v>
      </c>
      <c r="F16" s="15">
        <v>1927.897861269968</v>
      </c>
      <c r="G16" s="15">
        <v>1968.4008110174768</v>
      </c>
      <c r="H16" s="15">
        <v>2005.7965592346454</v>
      </c>
      <c r="I16" s="15">
        <v>2106.0863871963775</v>
      </c>
      <c r="J16" s="21">
        <v>2209.5854896528854</v>
      </c>
      <c r="K16" s="23"/>
      <c r="L16" s="20"/>
      <c r="M16" s="23"/>
      <c r="N16" s="23"/>
      <c r="O16" s="23"/>
    </row>
    <row r="17" spans="1:15" x14ac:dyDescent="0.3">
      <c r="A17" s="5" t="s">
        <v>26</v>
      </c>
      <c r="B17" s="15">
        <v>1840.0360651497681</v>
      </c>
      <c r="C17" s="15">
        <v>1863.9588094666319</v>
      </c>
      <c r="D17" s="15">
        <v>1891.925565409311</v>
      </c>
      <c r="E17" s="15">
        <v>1918.4125233250415</v>
      </c>
      <c r="F17" s="15">
        <v>1954.8884313277476</v>
      </c>
      <c r="G17" s="15">
        <v>2001.8636248047735</v>
      </c>
      <c r="H17" s="15">
        <v>2045.9124904193379</v>
      </c>
      <c r="I17" s="15">
        <v>2211.3907065561966</v>
      </c>
      <c r="J17" s="21">
        <v>2386.3523288251158</v>
      </c>
      <c r="K17" s="23"/>
      <c r="L17" s="23"/>
      <c r="M17" s="23"/>
      <c r="N17" s="23"/>
      <c r="O17" s="23"/>
    </row>
    <row r="18" spans="1:15" x14ac:dyDescent="0.3">
      <c r="A18" s="5">
        <v>3</v>
      </c>
      <c r="B18" s="15">
        <v>1860.2764618664153</v>
      </c>
      <c r="C18" s="15">
        <v>1885.3943357754981</v>
      </c>
      <c r="D18" s="15">
        <v>1915.5746349769277</v>
      </c>
      <c r="E18" s="15">
        <v>1942.3926798666043</v>
      </c>
      <c r="F18" s="15">
        <v>1982.2568693663359</v>
      </c>
      <c r="G18" s="15">
        <v>2035.8953064264542</v>
      </c>
      <c r="H18" s="15">
        <v>2086.8307402277251</v>
      </c>
      <c r="I18" s="15">
        <v>2256.7242160405985</v>
      </c>
      <c r="J18" s="21">
        <v>2441.2384323880938</v>
      </c>
      <c r="K18" s="23"/>
      <c r="L18" s="23"/>
      <c r="M18" s="23"/>
      <c r="N18" s="23"/>
      <c r="O18" s="23"/>
    </row>
    <row r="19" spans="1:15" x14ac:dyDescent="0.3">
      <c r="A19" s="5">
        <v>4</v>
      </c>
      <c r="B19" s="17">
        <v>0.02</v>
      </c>
      <c r="C19" s="17">
        <v>0.02</v>
      </c>
      <c r="D19" s="15">
        <v>1939.519317914139</v>
      </c>
      <c r="E19" s="15">
        <v>1966.6725883649369</v>
      </c>
      <c r="F19" s="15">
        <v>2010.0084655374649</v>
      </c>
      <c r="G19" s="15">
        <v>2070.505526635704</v>
      </c>
      <c r="H19" s="15">
        <v>2128.5673550322795</v>
      </c>
      <c r="I19" s="15">
        <v>2302.9870624694313</v>
      </c>
      <c r="J19" s="21">
        <v>2497.3869163330196</v>
      </c>
      <c r="K19" s="23"/>
      <c r="L19" s="23"/>
      <c r="M19" s="23"/>
      <c r="N19" s="23"/>
      <c r="O19" s="23"/>
    </row>
    <row r="20" spans="1:15" x14ac:dyDescent="0.3">
      <c r="A20" s="5">
        <v>5</v>
      </c>
      <c r="B20" s="18">
        <f>(B18*1.02^2)</f>
        <v>1935.4316309258184</v>
      </c>
      <c r="C20" s="17">
        <v>0.02</v>
      </c>
      <c r="D20" s="17">
        <v>0.02</v>
      </c>
      <c r="E20" s="15">
        <v>1991.2559957194987</v>
      </c>
      <c r="F20" s="15">
        <v>2038.1485840549892</v>
      </c>
      <c r="G20" s="15">
        <v>2105.7041205885107</v>
      </c>
      <c r="H20" s="15">
        <v>2171.1387021329251</v>
      </c>
      <c r="I20" s="15">
        <v>2350.1982972500546</v>
      </c>
      <c r="J20" s="21">
        <v>2554.8268154086786</v>
      </c>
      <c r="K20" s="23"/>
      <c r="L20" s="23"/>
      <c r="M20" s="23"/>
      <c r="N20" s="23"/>
      <c r="O20" s="23"/>
    </row>
    <row r="21" spans="1:15" x14ac:dyDescent="0.3">
      <c r="A21" s="1">
        <v>6</v>
      </c>
      <c r="B21" s="19"/>
      <c r="C21" s="18">
        <f>(C18*1.02^3)</f>
        <v>2000.7955522796447</v>
      </c>
      <c r="D21" s="17">
        <v>0.02</v>
      </c>
      <c r="E21" s="15">
        <v>2016.1466956659922</v>
      </c>
      <c r="F21" s="15">
        <v>2066.6826642317592</v>
      </c>
      <c r="G21" s="15">
        <v>2141.5010906385151</v>
      </c>
      <c r="H21" s="15">
        <v>2214.5614761755837</v>
      </c>
      <c r="I21" s="15">
        <v>2398.3773623436805</v>
      </c>
      <c r="J21" s="21">
        <v>2613.5878321630776</v>
      </c>
      <c r="K21" s="23"/>
      <c r="L21" s="23"/>
      <c r="M21" s="23"/>
      <c r="N21" s="23"/>
      <c r="O21" s="23"/>
    </row>
    <row r="22" spans="1:15" x14ac:dyDescent="0.3">
      <c r="A22" s="1">
        <v>7</v>
      </c>
      <c r="B22" s="15"/>
      <c r="C22" s="15"/>
      <c r="D22" s="18">
        <f>(D19*1.02^3)</f>
        <v>2058.2334163250275</v>
      </c>
      <c r="E22" s="17">
        <v>0.02</v>
      </c>
      <c r="F22" s="15">
        <v>2095.6162215310042</v>
      </c>
      <c r="G22" s="15">
        <v>2177.9066091793698</v>
      </c>
      <c r="H22" s="15">
        <v>2258.8527056990943</v>
      </c>
      <c r="I22" s="15">
        <v>2447.5440982717264</v>
      </c>
      <c r="J22" s="21">
        <v>2671.0867644706659</v>
      </c>
      <c r="K22" s="23"/>
      <c r="L22" s="23"/>
      <c r="M22" s="23"/>
      <c r="N22" s="23"/>
      <c r="O22" s="23"/>
    </row>
    <row r="23" spans="1:15" x14ac:dyDescent="0.3">
      <c r="A23" s="1">
        <v>8</v>
      </c>
      <c r="B23" s="15"/>
      <c r="C23" s="15"/>
      <c r="D23" s="15"/>
      <c r="E23" s="17">
        <v>0.02</v>
      </c>
      <c r="F23" s="17">
        <v>0.02</v>
      </c>
      <c r="G23" s="15">
        <v>2214.9310215354189</v>
      </c>
      <c r="H23" s="15">
        <v>2304.0297598130769</v>
      </c>
      <c r="I23" s="15">
        <v>2497.7187522862964</v>
      </c>
      <c r="J23" s="15">
        <v>2729.8506732890214</v>
      </c>
    </row>
    <row r="24" spans="1:15" x14ac:dyDescent="0.3">
      <c r="A24" s="1">
        <v>9</v>
      </c>
      <c r="B24" s="15"/>
      <c r="C24" s="15"/>
      <c r="D24" s="15"/>
      <c r="E24" s="17">
        <v>0.02</v>
      </c>
      <c r="F24" s="17">
        <v>0.02</v>
      </c>
      <c r="G24" s="17">
        <v>0.02</v>
      </c>
      <c r="H24" s="15">
        <v>2350.1103550093385</v>
      </c>
      <c r="I24" s="15">
        <v>2548.9219867081652</v>
      </c>
      <c r="J24" s="15">
        <v>2789.9073881013796</v>
      </c>
    </row>
    <row r="25" spans="1:15" x14ac:dyDescent="0.3">
      <c r="A25" s="1">
        <v>10</v>
      </c>
      <c r="B25" s="15"/>
      <c r="C25" s="15"/>
      <c r="D25" s="15"/>
      <c r="E25" s="18">
        <f>(E21*1.02^4)</f>
        <v>2182.3420226666026</v>
      </c>
      <c r="F25" s="17">
        <v>0.02</v>
      </c>
      <c r="G25" s="17">
        <v>0.02</v>
      </c>
      <c r="H25" s="17">
        <v>0.02</v>
      </c>
      <c r="I25" s="17">
        <v>0.02</v>
      </c>
      <c r="J25" s="17">
        <v>0.02</v>
      </c>
    </row>
    <row r="26" spans="1:15" x14ac:dyDescent="0.3">
      <c r="A26" s="1">
        <v>11</v>
      </c>
      <c r="B26" s="15"/>
      <c r="C26" s="15"/>
      <c r="D26" s="15"/>
      <c r="E26" s="15"/>
      <c r="F26" s="17">
        <v>0.02</v>
      </c>
      <c r="G26" s="17">
        <v>0.02</v>
      </c>
      <c r="H26" s="17">
        <v>0.02</v>
      </c>
      <c r="I26" s="17">
        <v>0.02</v>
      </c>
      <c r="J26" s="17">
        <v>0.02</v>
      </c>
    </row>
    <row r="27" spans="1:15" x14ac:dyDescent="0.3">
      <c r="A27" s="1">
        <v>12</v>
      </c>
      <c r="B27" s="15"/>
      <c r="C27" s="15"/>
      <c r="D27" s="15"/>
      <c r="E27" s="15"/>
      <c r="F27" s="18">
        <f>(F22*1.02^5)</f>
        <v>2313.7296410669001</v>
      </c>
      <c r="G27" s="17">
        <v>0.02</v>
      </c>
      <c r="H27" s="17">
        <v>0.02</v>
      </c>
      <c r="I27" s="17">
        <v>0.02</v>
      </c>
      <c r="J27" s="17">
        <v>0.02</v>
      </c>
    </row>
    <row r="28" spans="1:15" x14ac:dyDescent="0.3">
      <c r="A28" s="1">
        <v>13</v>
      </c>
      <c r="B28" s="15"/>
      <c r="C28" s="15"/>
      <c r="D28" s="15"/>
      <c r="E28" s="15"/>
      <c r="F28" s="15"/>
      <c r="G28" s="18">
        <f>(G23*1.02^5)</f>
        <v>2445.4628212894218</v>
      </c>
      <c r="H28" s="17">
        <v>0.02</v>
      </c>
      <c r="I28" s="17">
        <v>0.02</v>
      </c>
      <c r="J28" s="17">
        <v>0.02</v>
      </c>
    </row>
    <row r="29" spans="1:15" x14ac:dyDescent="0.3">
      <c r="A29" s="1">
        <v>14</v>
      </c>
      <c r="B29" s="15"/>
      <c r="C29" s="15"/>
      <c r="D29" s="15"/>
      <c r="E29" s="15"/>
      <c r="F29" s="15"/>
      <c r="G29" s="15"/>
      <c r="H29" s="18">
        <f>(H24*1.02^5)</f>
        <v>2594.7117283673474</v>
      </c>
      <c r="I29" s="18">
        <f>(I24*1.02^5)</f>
        <v>2814.2158343788906</v>
      </c>
      <c r="J29" s="18">
        <f>(J24*1.02^5)</f>
        <v>3080.2831899085854</v>
      </c>
    </row>
    <row r="31" spans="1:15" x14ac:dyDescent="0.3">
      <c r="A31" s="25" t="s">
        <v>27</v>
      </c>
      <c r="B31" s="26">
        <v>1888.2259813910425</v>
      </c>
      <c r="C31" s="26">
        <v>1951.9956607606291</v>
      </c>
      <c r="D31" s="26">
        <v>2008.0326012927098</v>
      </c>
      <c r="E31" s="26">
        <v>2129.1141684552222</v>
      </c>
      <c r="F31" s="26">
        <v>2257.2972107969763</v>
      </c>
      <c r="G31" s="26">
        <v>2385.8173866238262</v>
      </c>
      <c r="H31" s="26">
        <v>2531.426076455949</v>
      </c>
      <c r="I31" s="26">
        <v>2745.5764237842841</v>
      </c>
      <c r="J31" s="26">
        <v>3005.1543316181323</v>
      </c>
    </row>
    <row r="35" spans="1:10" x14ac:dyDescent="0.3">
      <c r="A35" s="7" t="s">
        <v>15</v>
      </c>
    </row>
    <row r="36" spans="1:10" x14ac:dyDescent="0.3">
      <c r="A36" s="1" t="s">
        <v>0</v>
      </c>
      <c r="B36" s="1" t="s">
        <v>13</v>
      </c>
      <c r="C36" s="1" t="s">
        <v>14</v>
      </c>
      <c r="D36" s="1" t="s">
        <v>1</v>
      </c>
      <c r="E36" s="1" t="s">
        <v>2</v>
      </c>
      <c r="F36" s="1" t="s">
        <v>3</v>
      </c>
      <c r="G36" s="1" t="s">
        <v>4</v>
      </c>
      <c r="H36" s="1" t="s">
        <v>5</v>
      </c>
      <c r="I36" s="1" t="s">
        <v>6</v>
      </c>
      <c r="J36" s="1" t="s">
        <v>7</v>
      </c>
    </row>
    <row r="37" spans="1:10" x14ac:dyDescent="0.3">
      <c r="A37" s="2"/>
      <c r="B37" s="2" t="s">
        <v>16</v>
      </c>
      <c r="C37" s="2" t="s">
        <v>16</v>
      </c>
      <c r="D37" s="2" t="s">
        <v>16</v>
      </c>
      <c r="E37" s="9" t="s">
        <v>16</v>
      </c>
      <c r="F37" s="10" t="s">
        <v>16</v>
      </c>
      <c r="G37" s="9" t="s">
        <v>16</v>
      </c>
      <c r="H37" s="10" t="s">
        <v>16</v>
      </c>
      <c r="I37" s="10" t="s">
        <v>16</v>
      </c>
      <c r="J37" s="10" t="s">
        <v>16</v>
      </c>
    </row>
    <row r="38" spans="1:10" x14ac:dyDescent="0.3">
      <c r="A38" s="3" t="s">
        <v>9</v>
      </c>
      <c r="B38" s="3" t="s">
        <v>10</v>
      </c>
      <c r="C38" s="3" t="s">
        <v>10</v>
      </c>
      <c r="D38" s="3" t="s">
        <v>10</v>
      </c>
      <c r="E38" s="11" t="s">
        <v>10</v>
      </c>
      <c r="F38" s="12" t="s">
        <v>10</v>
      </c>
      <c r="G38" s="11" t="s">
        <v>10</v>
      </c>
      <c r="H38" s="12" t="s">
        <v>10</v>
      </c>
      <c r="I38" s="12" t="s">
        <v>10</v>
      </c>
      <c r="J38" s="12" t="s">
        <v>10</v>
      </c>
    </row>
    <row r="39" spans="1:10" x14ac:dyDescent="0.3">
      <c r="A39" s="4"/>
      <c r="B39" s="3" t="s">
        <v>11</v>
      </c>
      <c r="C39" s="3" t="s">
        <v>11</v>
      </c>
      <c r="D39" s="3" t="s">
        <v>11</v>
      </c>
      <c r="E39" s="11" t="s">
        <v>11</v>
      </c>
      <c r="F39" s="12" t="s">
        <v>11</v>
      </c>
      <c r="G39" s="11" t="s">
        <v>11</v>
      </c>
      <c r="H39" s="12" t="s">
        <v>11</v>
      </c>
      <c r="I39" s="12" t="s">
        <v>11</v>
      </c>
      <c r="J39" s="12" t="s">
        <v>11</v>
      </c>
    </row>
    <row r="40" spans="1:10" x14ac:dyDescent="0.3">
      <c r="A40" s="5" t="s">
        <v>18</v>
      </c>
      <c r="B40" s="6">
        <f t="shared" ref="B40:J50" si="0">B9/164.67</f>
        <v>3.2795038330179418</v>
      </c>
      <c r="C40" s="6">
        <f t="shared" si="0"/>
        <v>3.3191662610457087</v>
      </c>
      <c r="D40" s="6">
        <f t="shared" si="0"/>
        <v>3.3623154224393028</v>
      </c>
      <c r="E40" s="6"/>
      <c r="F40" s="6"/>
      <c r="G40" s="6"/>
      <c r="H40" s="6"/>
      <c r="I40" s="6"/>
      <c r="J40" s="6"/>
    </row>
    <row r="41" spans="1:10" x14ac:dyDescent="0.3">
      <c r="A41" s="1" t="s">
        <v>19</v>
      </c>
      <c r="B41" s="6">
        <f t="shared" si="0"/>
        <v>3.7716054556081855</v>
      </c>
      <c r="C41" s="6">
        <f t="shared" si="0"/>
        <v>3.8170073794744108</v>
      </c>
      <c r="D41" s="6">
        <f t="shared" si="0"/>
        <v>3.8666284754075786</v>
      </c>
      <c r="E41" s="6">
        <f t="shared" si="0"/>
        <v>3.9207612740632838</v>
      </c>
      <c r="F41" s="6"/>
      <c r="G41" s="6"/>
      <c r="H41" s="6"/>
      <c r="I41" s="6"/>
      <c r="J41" s="6"/>
    </row>
    <row r="42" spans="1:10" x14ac:dyDescent="0.3">
      <c r="A42" s="1" t="s">
        <v>20</v>
      </c>
      <c r="B42" s="6">
        <f t="shared" si="0"/>
        <v>4.3181919809315605</v>
      </c>
      <c r="C42" s="6">
        <f t="shared" si="0"/>
        <v>4.3699762847943351</v>
      </c>
      <c r="D42" s="6">
        <f t="shared" si="0"/>
        <v>4.4267859764966611</v>
      </c>
      <c r="E42" s="6">
        <f t="shared" si="0"/>
        <v>4.4887609801676138</v>
      </c>
      <c r="F42" s="6">
        <f t="shared" si="0"/>
        <v>4.5560923948701273</v>
      </c>
      <c r="G42" s="6"/>
      <c r="H42" s="6"/>
      <c r="I42" s="6"/>
      <c r="J42" s="6"/>
    </row>
    <row r="43" spans="1:10" x14ac:dyDescent="0.3">
      <c r="A43" s="1" t="s">
        <v>21</v>
      </c>
      <c r="B43" s="6">
        <f t="shared" si="0"/>
        <v>5.4658652532337406</v>
      </c>
      <c r="C43" s="6">
        <f t="shared" si="0"/>
        <v>5.5317182968884877</v>
      </c>
      <c r="D43" s="6">
        <f t="shared" si="0"/>
        <v>5.6036306347480362</v>
      </c>
      <c r="E43" s="6">
        <f t="shared" si="0"/>
        <v>5.6820814636345105</v>
      </c>
      <c r="F43" s="6">
        <f t="shared" si="0"/>
        <v>5.7673126855890278</v>
      </c>
      <c r="G43" s="6"/>
      <c r="H43" s="6"/>
      <c r="I43" s="6"/>
      <c r="J43" s="6"/>
    </row>
    <row r="44" spans="1:10" x14ac:dyDescent="0.3">
      <c r="A44" s="1" t="s">
        <v>22</v>
      </c>
      <c r="B44" s="6">
        <f t="shared" si="0"/>
        <v>6.5590383038804889</v>
      </c>
      <c r="C44" s="6">
        <f t="shared" si="0"/>
        <v>6.6379943148098794</v>
      </c>
      <c r="D44" s="6">
        <f t="shared" si="0"/>
        <v>6.7242882409024025</v>
      </c>
      <c r="E44" s="6">
        <f t="shared" si="0"/>
        <v>6.818428276275041</v>
      </c>
      <c r="F44" s="6">
        <f t="shared" si="0"/>
        <v>6.9207047004191642</v>
      </c>
      <c r="G44" s="6">
        <f t="shared" si="0"/>
        <v>7.045277385026707</v>
      </c>
      <c r="H44" s="6">
        <f t="shared" si="0"/>
        <v>7.4679940281283104</v>
      </c>
      <c r="I44" s="6"/>
      <c r="J44" s="6"/>
    </row>
    <row r="45" spans="1:10" x14ac:dyDescent="0.3">
      <c r="A45" s="1" t="s">
        <v>23</v>
      </c>
      <c r="B45" s="6">
        <f t="shared" si="0"/>
        <v>8.7453844051739846</v>
      </c>
      <c r="C45" s="6">
        <f t="shared" si="0"/>
        <v>8.8508845579341973</v>
      </c>
      <c r="D45" s="6">
        <f t="shared" si="0"/>
        <v>8.9659460571873417</v>
      </c>
      <c r="E45" s="6">
        <f t="shared" si="0"/>
        <v>9.0914693019879653</v>
      </c>
      <c r="F45" s="6">
        <f t="shared" si="0"/>
        <v>9.2278413415177809</v>
      </c>
      <c r="G45" s="6">
        <f t="shared" si="0"/>
        <v>9.3939424856651019</v>
      </c>
      <c r="H45" s="6">
        <f t="shared" si="0"/>
        <v>9.9575790348050113</v>
      </c>
      <c r="I45" s="6"/>
      <c r="J45" s="6"/>
    </row>
    <row r="46" spans="1:10" x14ac:dyDescent="0.3">
      <c r="A46" s="5" t="s">
        <v>24</v>
      </c>
      <c r="B46" s="13">
        <f t="shared" si="0"/>
        <v>10.931730506467481</v>
      </c>
      <c r="C46" s="13">
        <f t="shared" si="0"/>
        <v>11.063436593776975</v>
      </c>
      <c r="D46" s="13">
        <f t="shared" si="0"/>
        <v>11.207261269496072</v>
      </c>
      <c r="E46" s="13">
        <f t="shared" si="0"/>
        <v>11.364162927269021</v>
      </c>
      <c r="F46" s="13">
        <f t="shared" si="0"/>
        <v>11.534625371178056</v>
      </c>
      <c r="G46" s="13">
        <f t="shared" si="0"/>
        <v>11.74224862785926</v>
      </c>
      <c r="H46" s="13">
        <f t="shared" si="0"/>
        <v>11.941866854532867</v>
      </c>
      <c r="I46" s="13">
        <f t="shared" si="0"/>
        <v>12.180704191623523</v>
      </c>
      <c r="J46" s="13">
        <f t="shared" si="0"/>
        <v>12.424318275455992</v>
      </c>
    </row>
    <row r="47" spans="1:10" x14ac:dyDescent="0.3">
      <c r="A47" s="24">
        <v>1</v>
      </c>
      <c r="B47" s="6">
        <f t="shared" si="0"/>
        <v>11.052504344178381</v>
      </c>
      <c r="C47" s="6">
        <f t="shared" si="0"/>
        <v>11.190666114605412</v>
      </c>
      <c r="D47" s="6">
        <f t="shared" si="0"/>
        <v>11.347352035364777</v>
      </c>
      <c r="E47" s="6">
        <f t="shared" si="0"/>
        <v>11.506214963859883</v>
      </c>
      <c r="F47" s="6">
        <f t="shared" si="0"/>
        <v>11.707644751745722</v>
      </c>
      <c r="G47" s="6">
        <f t="shared" si="0"/>
        <v>11.953609103160728</v>
      </c>
      <c r="H47" s="6">
        <f t="shared" si="0"/>
        <v>12.180704191623523</v>
      </c>
      <c r="I47" s="6">
        <f t="shared" si="0"/>
        <v>12.789739401204699</v>
      </c>
      <c r="J47" s="6">
        <f t="shared" si="0"/>
        <v>13.418263737492474</v>
      </c>
    </row>
    <row r="48" spans="1:10" x14ac:dyDescent="0.3">
      <c r="A48" s="5" t="s">
        <v>26</v>
      </c>
      <c r="B48" s="6">
        <f t="shared" si="0"/>
        <v>11.174081891964342</v>
      </c>
      <c r="C48" s="6">
        <f t="shared" si="0"/>
        <v>11.319358774923375</v>
      </c>
      <c r="D48" s="6">
        <f t="shared" si="0"/>
        <v>11.489193935806833</v>
      </c>
      <c r="E48" s="6">
        <f t="shared" si="0"/>
        <v>11.65004265090813</v>
      </c>
      <c r="F48" s="6">
        <f t="shared" si="0"/>
        <v>11.871551778270163</v>
      </c>
      <c r="G48" s="6">
        <f t="shared" si="0"/>
        <v>12.156820457914456</v>
      </c>
      <c r="H48" s="6">
        <f t="shared" si="0"/>
        <v>12.424318275455992</v>
      </c>
      <c r="I48" s="6">
        <f t="shared" si="0"/>
        <v>13.429226371264935</v>
      </c>
      <c r="J48" s="6">
        <f t="shared" si="0"/>
        <v>14.491724836491869</v>
      </c>
    </row>
    <row r="49" spans="1:10" x14ac:dyDescent="0.3">
      <c r="A49" s="5">
        <v>3</v>
      </c>
      <c r="B49" s="6">
        <f t="shared" si="0"/>
        <v>11.296996792775948</v>
      </c>
      <c r="C49" s="6">
        <f t="shared" si="0"/>
        <v>11.449531400834992</v>
      </c>
      <c r="D49" s="6">
        <f t="shared" si="0"/>
        <v>11.63280886000442</v>
      </c>
      <c r="E49" s="6">
        <f t="shared" si="0"/>
        <v>11.79566818404448</v>
      </c>
      <c r="F49" s="6">
        <f t="shared" si="0"/>
        <v>12.037753503165945</v>
      </c>
      <c r="G49" s="6">
        <f t="shared" si="0"/>
        <v>12.363486405699</v>
      </c>
      <c r="H49" s="6">
        <f t="shared" si="0"/>
        <v>12.672804640965113</v>
      </c>
      <c r="I49" s="6">
        <f t="shared" si="0"/>
        <v>13.704525511875865</v>
      </c>
      <c r="J49" s="6">
        <f t="shared" si="0"/>
        <v>14.825034507731184</v>
      </c>
    </row>
    <row r="50" spans="1:10" x14ac:dyDescent="0.3">
      <c r="A50" s="5">
        <v>4</v>
      </c>
      <c r="B50" s="8">
        <v>0.02</v>
      </c>
      <c r="C50" s="8">
        <v>0.02</v>
      </c>
      <c r="D50" s="6">
        <f t="shared" si="0"/>
        <v>11.778218970754473</v>
      </c>
      <c r="E50" s="6">
        <f t="shared" si="0"/>
        <v>11.943114036345037</v>
      </c>
      <c r="F50" s="6">
        <f t="shared" si="0"/>
        <v>12.20628205221027</v>
      </c>
      <c r="G50" s="6">
        <f t="shared" si="0"/>
        <v>12.573665674595883</v>
      </c>
      <c r="H50" s="6">
        <f t="shared" si="0"/>
        <v>12.926260733784416</v>
      </c>
      <c r="I50" s="6">
        <f t="shared" si="0"/>
        <v>13.985468284869324</v>
      </c>
      <c r="J50" s="6">
        <f t="shared" si="0"/>
        <v>15.166010301408999</v>
      </c>
    </row>
    <row r="51" spans="1:10" x14ac:dyDescent="0.3">
      <c r="A51" s="5">
        <v>5</v>
      </c>
      <c r="B51" s="14">
        <f t="shared" ref="B51:J51" si="1">B20/164.67</f>
        <v>11.753395463204097</v>
      </c>
      <c r="C51" s="8">
        <v>0.02</v>
      </c>
      <c r="D51" s="8">
        <v>0.02</v>
      </c>
      <c r="E51" s="6">
        <f t="shared" si="1"/>
        <v>12.092402961799349</v>
      </c>
      <c r="F51" s="6">
        <f t="shared" si="1"/>
        <v>12.377170000941211</v>
      </c>
      <c r="G51" s="6">
        <f t="shared" si="1"/>
        <v>12.787417991064013</v>
      </c>
      <c r="H51" s="6">
        <f t="shared" si="1"/>
        <v>13.184785948460103</v>
      </c>
      <c r="I51" s="6">
        <f t="shared" si="1"/>
        <v>14.272170384709144</v>
      </c>
      <c r="J51" s="6">
        <f t="shared" si="1"/>
        <v>15.514828538341403</v>
      </c>
    </row>
    <row r="52" spans="1:10" x14ac:dyDescent="0.3">
      <c r="A52" s="1">
        <v>6</v>
      </c>
      <c r="B52" s="6"/>
      <c r="C52" s="14">
        <f t="shared" ref="C52:J52" si="2">C21/164.67</f>
        <v>12.150334318817301</v>
      </c>
      <c r="D52" s="8">
        <v>0.02</v>
      </c>
      <c r="E52" s="6">
        <f t="shared" si="2"/>
        <v>12.24355799882184</v>
      </c>
      <c r="F52" s="6">
        <f t="shared" si="2"/>
        <v>12.550450380954389</v>
      </c>
      <c r="G52" s="6">
        <f t="shared" si="2"/>
        <v>13.004804096912098</v>
      </c>
      <c r="H52" s="6">
        <f t="shared" si="2"/>
        <v>13.448481667429306</v>
      </c>
      <c r="I52" s="6">
        <f t="shared" si="2"/>
        <v>14.564749877595681</v>
      </c>
      <c r="J52" s="6">
        <f t="shared" si="2"/>
        <v>15.871669594723251</v>
      </c>
    </row>
    <row r="53" spans="1:10" x14ac:dyDescent="0.3">
      <c r="A53" s="1">
        <v>7</v>
      </c>
      <c r="B53" s="6"/>
      <c r="C53" s="6"/>
      <c r="D53" s="14">
        <f t="shared" ref="D53:J55" si="3">D22/164.67</f>
        <v>12.499140197516413</v>
      </c>
      <c r="E53" s="8">
        <v>0.02</v>
      </c>
      <c r="F53" s="6">
        <f t="shared" si="3"/>
        <v>12.726156686287753</v>
      </c>
      <c r="G53" s="6">
        <f t="shared" si="3"/>
        <v>13.225885766559603</v>
      </c>
      <c r="H53" s="6">
        <f t="shared" si="3"/>
        <v>13.717451300777885</v>
      </c>
      <c r="I53" s="6">
        <f t="shared" si="3"/>
        <v>14.863327250086394</v>
      </c>
      <c r="J53" s="6">
        <f t="shared" si="3"/>
        <v>16.220846325807166</v>
      </c>
    </row>
    <row r="54" spans="1:10" x14ac:dyDescent="0.3">
      <c r="A54" s="1">
        <v>8</v>
      </c>
      <c r="B54" s="6"/>
      <c r="C54" s="6"/>
      <c r="D54" s="6"/>
      <c r="E54" s="8">
        <v>0.02</v>
      </c>
      <c r="F54" s="8">
        <v>0.02</v>
      </c>
      <c r="G54" s="6">
        <f t="shared" si="3"/>
        <v>13.450725824591116</v>
      </c>
      <c r="H54" s="6">
        <f t="shared" si="3"/>
        <v>13.991800326793449</v>
      </c>
      <c r="I54" s="6">
        <f t="shared" si="3"/>
        <v>15.168025458713164</v>
      </c>
      <c r="J54" s="6">
        <f t="shared" si="3"/>
        <v>16.577704944974929</v>
      </c>
    </row>
    <row r="55" spans="1:10" x14ac:dyDescent="0.3">
      <c r="A55" s="1">
        <v>9</v>
      </c>
      <c r="B55" s="6"/>
      <c r="C55" s="6"/>
      <c r="D55" s="6"/>
      <c r="E55" s="8">
        <v>0.02</v>
      </c>
      <c r="F55" s="8">
        <v>0.02</v>
      </c>
      <c r="G55" s="8">
        <v>0.02</v>
      </c>
      <c r="H55" s="6">
        <f t="shared" si="3"/>
        <v>14.271636333329317</v>
      </c>
      <c r="I55" s="6">
        <f t="shared" si="3"/>
        <v>15.478969980616782</v>
      </c>
      <c r="J55" s="6">
        <f t="shared" si="3"/>
        <v>16.942414453764375</v>
      </c>
    </row>
    <row r="56" spans="1:10" x14ac:dyDescent="0.3">
      <c r="A56" s="1">
        <v>10</v>
      </c>
      <c r="B56" s="6"/>
      <c r="C56" s="6"/>
      <c r="D56" s="6"/>
      <c r="E56" s="14">
        <f t="shared" ref="E56" si="4">E25/164.67</f>
        <v>13.252820930750001</v>
      </c>
      <c r="F56" s="8">
        <v>0.02</v>
      </c>
      <c r="G56" s="8">
        <v>0.02</v>
      </c>
      <c r="H56" s="8">
        <v>0.02</v>
      </c>
      <c r="I56" s="8">
        <v>0.02</v>
      </c>
      <c r="J56" s="8">
        <v>0.02</v>
      </c>
    </row>
    <row r="57" spans="1:10" x14ac:dyDescent="0.3">
      <c r="A57" s="1">
        <v>11</v>
      </c>
      <c r="B57" s="6"/>
      <c r="C57" s="6"/>
      <c r="D57" s="6"/>
      <c r="E57" s="6"/>
      <c r="F57" s="8">
        <v>0.02</v>
      </c>
      <c r="G57" s="8">
        <v>0.02</v>
      </c>
      <c r="H57" s="8">
        <v>0.02</v>
      </c>
      <c r="I57" s="8">
        <v>0.02</v>
      </c>
      <c r="J57" s="8">
        <v>0.02</v>
      </c>
    </row>
    <row r="58" spans="1:10" x14ac:dyDescent="0.3">
      <c r="A58" s="1">
        <v>12</v>
      </c>
      <c r="B58" s="6"/>
      <c r="C58" s="6"/>
      <c r="D58" s="6"/>
      <c r="E58" s="6"/>
      <c r="F58" s="14">
        <f t="shared" ref="F58" si="5">F27/164.67</f>
        <v>14.050705295845631</v>
      </c>
      <c r="G58" s="8">
        <v>0.02</v>
      </c>
      <c r="H58" s="8">
        <v>0.02</v>
      </c>
      <c r="I58" s="8">
        <v>0.02</v>
      </c>
      <c r="J58" s="8">
        <v>0.02</v>
      </c>
    </row>
    <row r="59" spans="1:10" x14ac:dyDescent="0.3">
      <c r="A59" s="1">
        <v>13</v>
      </c>
      <c r="B59" s="6"/>
      <c r="C59" s="6"/>
      <c r="D59" s="6"/>
      <c r="E59" s="6"/>
      <c r="F59" s="6"/>
      <c r="G59" s="14">
        <f t="shared" ref="G59" si="6">G28/164.67</f>
        <v>14.850688172037541</v>
      </c>
      <c r="H59" s="8">
        <v>0.02</v>
      </c>
      <c r="I59" s="8">
        <v>0.02</v>
      </c>
      <c r="J59" s="8">
        <v>0.02</v>
      </c>
    </row>
    <row r="60" spans="1:10" x14ac:dyDescent="0.3">
      <c r="A60" s="1">
        <v>14</v>
      </c>
      <c r="B60" s="6"/>
      <c r="C60" s="6"/>
      <c r="D60" s="6"/>
      <c r="E60" s="6"/>
      <c r="F60" s="6"/>
      <c r="G60" s="6"/>
      <c r="H60" s="14">
        <f t="shared" ref="H60:J60" si="7">H29/164.67</f>
        <v>15.757039705880535</v>
      </c>
      <c r="I60" s="14">
        <f t="shared" si="7"/>
        <v>17.090033608908062</v>
      </c>
      <c r="J60" s="14">
        <f t="shared" si="7"/>
        <v>18.705794558259463</v>
      </c>
    </row>
    <row r="62" spans="1:10" x14ac:dyDescent="0.3">
      <c r="A62" s="25" t="s">
        <v>27</v>
      </c>
      <c r="B62" s="26">
        <f>B31/164.67</f>
        <v>11.466727281174729</v>
      </c>
      <c r="C62" s="26">
        <f t="shared" ref="C62:J62" si="8">C31/164.67</f>
        <v>11.853984701285173</v>
      </c>
      <c r="D62" s="26">
        <f t="shared" si="8"/>
        <v>12.194283119528208</v>
      </c>
      <c r="E62" s="26">
        <f t="shared" si="8"/>
        <v>12.929581395853662</v>
      </c>
      <c r="F62" s="26">
        <f t="shared" si="8"/>
        <v>13.708005166678669</v>
      </c>
      <c r="G62" s="26">
        <f t="shared" si="8"/>
        <v>14.488476265402481</v>
      </c>
      <c r="H62" s="26">
        <f t="shared" si="8"/>
        <v>15.372721664273694</v>
      </c>
      <c r="I62" s="26">
        <f t="shared" si="8"/>
        <v>16.67320352088592</v>
      </c>
      <c r="J62" s="26">
        <f t="shared" si="8"/>
        <v>18.249555666594599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1-7-2022 met 1,81% en 2,5%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</dc:creator>
  <cp:lastModifiedBy>Thijmen de Coo | INretail</cp:lastModifiedBy>
  <dcterms:created xsi:type="dcterms:W3CDTF">2019-04-26T11:12:05Z</dcterms:created>
  <dcterms:modified xsi:type="dcterms:W3CDTF">2022-06-22T11:36:14Z</dcterms:modified>
</cp:coreProperties>
</file>