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Advies OS/CAO/Loontabellen/"/>
    </mc:Choice>
  </mc:AlternateContent>
  <xr:revisionPtr revIDLastSave="2" documentId="8_{D127FD87-773E-4438-840B-95777366F3D2}" xr6:coauthVersionLast="47" xr6:coauthVersionMax="47" xr10:uidLastSave="{69C83268-0784-4EE4-BF9C-C6D71E0DEF92}"/>
  <bookViews>
    <workbookView xWindow="-108" yWindow="-108" windowWidth="23256" windowHeight="12576" xr2:uid="{F57F4D95-A139-4358-B806-316D870471C7}"/>
  </bookViews>
  <sheets>
    <sheet name="1-7-2022 met 1,81% en 2,5%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2" l="1"/>
  <c r="D62" i="2"/>
  <c r="E62" i="2"/>
  <c r="F62" i="2"/>
  <c r="G62" i="2"/>
  <c r="H62" i="2"/>
  <c r="I62" i="2"/>
  <c r="B62" i="2"/>
  <c r="B21" i="2"/>
  <c r="B52" i="2" s="1"/>
  <c r="C22" i="2"/>
  <c r="C53" i="2" s="1"/>
  <c r="D24" i="2"/>
  <c r="D55" i="2" s="1"/>
  <c r="E27" i="2"/>
  <c r="E58" i="2" s="1"/>
  <c r="F28" i="2"/>
  <c r="F59" i="2" s="1"/>
  <c r="I55" i="2"/>
  <c r="H55" i="2"/>
  <c r="G55" i="2"/>
  <c r="I54" i="2"/>
  <c r="H54" i="2"/>
  <c r="G54" i="2"/>
  <c r="F54" i="2"/>
  <c r="I53" i="2"/>
  <c r="H53" i="2"/>
  <c r="G53" i="2"/>
  <c r="F53" i="2"/>
  <c r="E53" i="2"/>
  <c r="I52" i="2"/>
  <c r="H52" i="2"/>
  <c r="G52" i="2"/>
  <c r="F52" i="2"/>
  <c r="E52" i="2"/>
  <c r="I51" i="2"/>
  <c r="H51" i="2"/>
  <c r="G51" i="2"/>
  <c r="F51" i="2"/>
  <c r="E51" i="2"/>
  <c r="D51" i="2"/>
  <c r="I50" i="2"/>
  <c r="H50" i="2"/>
  <c r="G50" i="2"/>
  <c r="F50" i="2"/>
  <c r="E50" i="2"/>
  <c r="D50" i="2"/>
  <c r="C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G45" i="2"/>
  <c r="F45" i="2"/>
  <c r="E45" i="2"/>
  <c r="D45" i="2"/>
  <c r="C45" i="2"/>
  <c r="B45" i="2"/>
  <c r="G44" i="2"/>
  <c r="F44" i="2"/>
  <c r="E44" i="2"/>
  <c r="D44" i="2"/>
  <c r="C44" i="2"/>
  <c r="B44" i="2"/>
  <c r="E43" i="2"/>
  <c r="D43" i="2"/>
  <c r="C43" i="2"/>
  <c r="B43" i="2"/>
  <c r="E42" i="2"/>
  <c r="D42" i="2"/>
  <c r="C42" i="2"/>
  <c r="B42" i="2"/>
  <c r="D41" i="2"/>
  <c r="C41" i="2"/>
  <c r="B41" i="2"/>
  <c r="C40" i="2"/>
  <c r="B40" i="2"/>
  <c r="I29" i="2"/>
  <c r="I60" i="2" s="1"/>
  <c r="H29" i="2"/>
  <c r="H60" i="2" s="1"/>
  <c r="G29" i="2"/>
  <c r="G60" i="2" s="1"/>
</calcChain>
</file>

<file path=xl/sharedStrings.xml><?xml version="1.0" encoding="utf-8"?>
<sst xmlns="http://schemas.openxmlformats.org/spreadsheetml/2006/main" count="84" uniqueCount="28">
  <si>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</si>
  <si>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</si>
  <si>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</si>
  <si>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</si>
  <si>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</si>
  <si>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</si>
  <si>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</si>
  <si>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</si>
  <si>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</si>
  <si>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</si>
  <si>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</si>
  <si>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</si>
  <si>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</si>
  <si>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</si>
  <si>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Uurlonen</t>
  </si>
  <si>
    <t>Uurloon</t>
  </si>
  <si>
    <t>Loontabel per 1 juli 2022</t>
  </si>
  <si>
    <t>Mode, juweliers en parfumerieën en verf en woninginrichting, 38 uur per week met 1,81% en 2,5% verhoging</t>
  </si>
  <si>
    <t>15 jaar</t>
  </si>
  <si>
    <t>16 jaar</t>
  </si>
  <si>
    <t>17 jaar</t>
  </si>
  <si>
    <t>18 jaar</t>
  </si>
  <si>
    <t>19 jaar</t>
  </si>
  <si>
    <t>20 jaar</t>
  </si>
  <si>
    <t>21 jaar / 0</t>
  </si>
  <si>
    <t>1 ervaringsjaar</t>
  </si>
  <si>
    <t>2 ervaringsjaren</t>
  </si>
  <si>
    <t>Tussenmax: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</si>
</sst>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_-;_-* #,##0\-;_-* &quot;-&quot;??_-;_-@_-"/>
    <numFmt numFmtId="165" formatCode="_-* #,##0.0000_-;_-* #,##0.0000\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2" fontId="4" fillId="3" borderId="1" xfId="0" applyNumberFormat="1" applyFont="1" applyFill="1" applyBorder="1" applyAlignment="1">
      <alignment horizontal="right" wrapText="1"/>
    </xf>
    <xf numFmtId="0" fontId="3" fillId="2" borderId="11" xfId="0" applyNumberFormat="1" applyFont="1" applyFill="1" applyBorder="1" applyAlignment="1">
      <alignment horizontal="center"/>
    </xf>
    <xf numFmtId="9" fontId="4" fillId="5" borderId="1" xfId="0" applyNumberFormat="1" applyFont="1" applyFill="1" applyBorder="1" applyAlignment="1">
      <alignment horizontal="right" wrapText="1"/>
    </xf>
    <xf numFmtId="4" fontId="4" fillId="5" borderId="1" xfId="0" applyNumberFormat="1" applyFont="1" applyFill="1" applyBorder="1" applyAlignment="1">
      <alignment horizontal="right" wrapText="1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2" fontId="4" fillId="4" borderId="1" xfId="0" applyNumberFormat="1" applyFont="1" applyFill="1" applyBorder="1" applyAlignment="1">
      <alignment horizontal="right" wrapText="1"/>
    </xf>
    <xf numFmtId="2" fontId="4" fillId="5" borderId="1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 wrapText="1"/>
    </xf>
    <xf numFmtId="4" fontId="7" fillId="4" borderId="1" xfId="0" applyNumberFormat="1" applyFont="1" applyFill="1" applyBorder="1" applyAlignment="1">
      <alignment horizontal="right" wrapText="1"/>
    </xf>
    <xf numFmtId="9" fontId="4" fillId="5" borderId="1" xfId="0" applyNumberFormat="1" applyFont="1" applyFill="1" applyBorder="1" applyAlignment="1" applyProtection="1">
      <alignment horizontal="right" wrapText="1"/>
    </xf>
    <xf numFmtId="4" fontId="4" fillId="0" borderId="0" xfId="0" applyNumberFormat="1" applyFont="1" applyFill="1" applyBorder="1" applyAlignment="1">
      <alignment horizontal="right" wrapText="1"/>
    </xf>
    <xf numFmtId="4" fontId="4" fillId="0" borderId="11" xfId="0" applyNumberFormat="1" applyFont="1" applyFill="1" applyBorder="1" applyAlignment="1">
      <alignment horizontal="right" wrapText="1"/>
    </xf>
    <xf numFmtId="0" fontId="0" fillId="0" borderId="0" xfId="0" applyBorder="1"/>
    <xf numFmtId="9" fontId="4" fillId="5" borderId="11" xfId="0" applyNumberFormat="1" applyFont="1" applyFill="1" applyBorder="1" applyAlignment="1" applyProtection="1">
      <alignment horizontal="right" wrapText="1"/>
    </xf>
    <xf numFmtId="0" fontId="0" fillId="6" borderId="0" xfId="0" applyFill="1"/>
    <xf numFmtId="4" fontId="0" fillId="6" borderId="0" xfId="0" applyNumberFormat="1" applyFill="1"/>
    <xf numFmtId="2" fontId="0" fillId="6" borderId="0" xfId="0" applyNumberFormat="1" applyFill="1"/>
  </cellXfs>
  <cellStyles count="3">
    <cellStyle name="Komma" xfId="1" builtinId="3"/>
    <cellStyle name="Standaard" xfId="0" builtinId="0"/>
    <cellStyle name="Standaard 2" xfId="2" xr:uid="{EA6FDFF2-3DCA-4CE1-A8F9-8E8AD1B9FBFE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6F77-30BE-4990-8975-7C3DE7DFFED5}">
  <dimension ref="A1:L62"/>
  <sheetViews>
    <sheetView tabSelected="1" topLeftCell="A32" zoomScaleNormal="100" workbookViewId="0">
      <selection activeCell="A32" sqref="A32:I32"/>
    </sheetView>
  </sheetViews>
  <sheetFormatPr defaultColWidth="11.33203125" defaultRowHeight="14.4" x14ac:dyDescent="0.3"/>
  <sheetData>
    <row r="1" spans="1:12" x14ac:dyDescent="0.3">
      <c r="B1" s="21"/>
      <c r="C1" s="21"/>
      <c r="D1" s="21"/>
      <c r="E1" s="21"/>
      <c r="F1" s="22"/>
      <c r="G1" s="21"/>
      <c r="H1" s="21"/>
      <c r="I1" s="21"/>
    </row>
    <row r="2" spans="1:12" x14ac:dyDescent="0.3">
      <c r="A2" s="23" t="s">
        <v>17</v>
      </c>
      <c r="B2" s="21"/>
      <c r="C2" s="21"/>
      <c r="D2" s="21"/>
      <c r="E2" s="21"/>
      <c r="F2" s="21"/>
      <c r="G2" s="21"/>
      <c r="H2" s="21"/>
      <c r="I2" s="21"/>
    </row>
    <row r="3" spans="1:12" x14ac:dyDescent="0.3">
      <c r="A3" s="23" t="s">
        <v>16</v>
      </c>
      <c r="B3" s="21"/>
      <c r="C3" s="21"/>
      <c r="D3" s="21"/>
      <c r="E3" s="21"/>
      <c r="F3" s="21"/>
      <c r="G3" s="21"/>
      <c r="H3" s="21"/>
      <c r="I3" s="21"/>
    </row>
    <row r="4" spans="1:12" x14ac:dyDescent="0.3">
      <c r="A4" s="23" t="s">
        <v>13</v>
      </c>
      <c r="B4" s="23"/>
      <c r="C4" s="21"/>
      <c r="D4" s="21"/>
      <c r="E4" s="21"/>
      <c r="F4" s="21"/>
      <c r="G4" s="21"/>
      <c r="H4" s="21"/>
      <c r="I4" s="21"/>
    </row>
    <row r="5" spans="1:12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12" x14ac:dyDescent="0.3">
      <c r="A6" s="3"/>
      <c r="B6" s="4" t="s">
        <v>9</v>
      </c>
      <c r="C6" s="4" t="s">
        <v>9</v>
      </c>
      <c r="D6" s="5" t="s">
        <v>9</v>
      </c>
      <c r="E6" s="6" t="s">
        <v>9</v>
      </c>
      <c r="F6" s="5" t="s">
        <v>9</v>
      </c>
      <c r="G6" s="6" t="s">
        <v>9</v>
      </c>
      <c r="H6" s="6" t="s">
        <v>9</v>
      </c>
      <c r="I6" s="6" t="s">
        <v>9</v>
      </c>
    </row>
    <row r="7" spans="1:12" x14ac:dyDescent="0.3">
      <c r="A7" s="7" t="s">
        <v>10</v>
      </c>
      <c r="B7" s="8" t="s">
        <v>11</v>
      </c>
      <c r="C7" s="8" t="s">
        <v>11</v>
      </c>
      <c r="D7" s="9" t="s">
        <v>11</v>
      </c>
      <c r="E7" s="10" t="s">
        <v>11</v>
      </c>
      <c r="F7" s="9" t="s">
        <v>11</v>
      </c>
      <c r="G7" s="10" t="s">
        <v>11</v>
      </c>
      <c r="H7" s="10" t="s">
        <v>11</v>
      </c>
      <c r="I7" s="10" t="s">
        <v>11</v>
      </c>
    </row>
    <row r="8" spans="1:12" x14ac:dyDescent="0.3">
      <c r="A8" s="11"/>
      <c r="B8" s="8" t="s">
        <v>12</v>
      </c>
      <c r="C8" s="12" t="s">
        <v>12</v>
      </c>
      <c r="D8" s="13" t="s">
        <v>12</v>
      </c>
      <c r="E8" s="14" t="s">
        <v>12</v>
      </c>
      <c r="F8" s="13" t="s">
        <v>12</v>
      </c>
      <c r="G8" s="13" t="s">
        <v>12</v>
      </c>
      <c r="H8" s="14" t="s">
        <v>12</v>
      </c>
      <c r="I8" s="14" t="s">
        <v>12</v>
      </c>
    </row>
    <row r="9" spans="1:12" x14ac:dyDescent="0.3">
      <c r="A9" s="15" t="s">
        <v>18</v>
      </c>
      <c r="B9" s="29">
        <v>540.03841875000001</v>
      </c>
      <c r="C9" s="29">
        <v>553.69228306226967</v>
      </c>
      <c r="D9" s="29"/>
      <c r="E9" s="29"/>
      <c r="F9" s="29"/>
      <c r="G9" s="29"/>
      <c r="H9" s="29"/>
      <c r="I9" s="29"/>
    </row>
    <row r="10" spans="1:12" x14ac:dyDescent="0.3">
      <c r="A10" s="1" t="s">
        <v>19</v>
      </c>
      <c r="B10" s="29">
        <v>621.07027037499984</v>
      </c>
      <c r="C10" s="29">
        <v>636.74048366015631</v>
      </c>
      <c r="D10" s="29">
        <v>657.57895633890303</v>
      </c>
      <c r="E10" s="29"/>
      <c r="F10" s="29"/>
      <c r="G10" s="29"/>
      <c r="H10" s="29"/>
      <c r="I10" s="29"/>
    </row>
    <row r="11" spans="1:12" x14ac:dyDescent="0.3">
      <c r="A11" s="1" t="s">
        <v>20</v>
      </c>
      <c r="B11" s="29">
        <v>711.07667349999997</v>
      </c>
      <c r="C11" s="29">
        <v>728.98491842751048</v>
      </c>
      <c r="D11" s="29">
        <v>752.84225543637842</v>
      </c>
      <c r="E11" s="29">
        <v>792.60448378449121</v>
      </c>
      <c r="F11" s="29"/>
      <c r="G11" s="29"/>
      <c r="H11" s="29"/>
      <c r="I11" s="29"/>
    </row>
    <row r="12" spans="1:12" x14ac:dyDescent="0.3">
      <c r="A12" s="1" t="s">
        <v>21</v>
      </c>
      <c r="B12" s="29">
        <v>900.06403124999997</v>
      </c>
      <c r="C12" s="29">
        <v>922.78285936075838</v>
      </c>
      <c r="D12" s="29">
        <v>952.9825810631844</v>
      </c>
      <c r="E12" s="29">
        <v>1003.3154505672271</v>
      </c>
      <c r="F12" s="29"/>
      <c r="G12" s="29"/>
      <c r="H12" s="29"/>
      <c r="I12" s="29"/>
    </row>
    <row r="13" spans="1:12" x14ac:dyDescent="0.3">
      <c r="A13" s="1" t="s">
        <v>22</v>
      </c>
      <c r="B13" s="29">
        <v>1080.0768375</v>
      </c>
      <c r="C13" s="29">
        <v>1107.3281475100032</v>
      </c>
      <c r="D13" s="29">
        <v>1143.5674442728737</v>
      </c>
      <c r="E13" s="29">
        <v>1203.9662722109908</v>
      </c>
      <c r="F13" s="29">
        <v>1280.479605254865</v>
      </c>
      <c r="G13" s="29">
        <v>1369.0727038863631</v>
      </c>
      <c r="H13" s="29"/>
      <c r="I13" s="29"/>
    </row>
    <row r="14" spans="1:12" x14ac:dyDescent="0.3">
      <c r="A14" s="1" t="s">
        <v>23</v>
      </c>
      <c r="B14" s="29">
        <v>1440.1024499999999</v>
      </c>
      <c r="C14" s="29">
        <v>1476.4751424230283</v>
      </c>
      <c r="D14" s="29">
        <v>1524.7954357069905</v>
      </c>
      <c r="E14" s="29">
        <v>1605.3292578469268</v>
      </c>
      <c r="F14" s="29">
        <v>1707.3496341529437</v>
      </c>
      <c r="G14" s="29">
        <v>1825.4767748869476</v>
      </c>
      <c r="H14" s="29"/>
      <c r="I14" s="29"/>
    </row>
    <row r="15" spans="1:12" x14ac:dyDescent="0.3">
      <c r="A15" s="15" t="s">
        <v>24</v>
      </c>
      <c r="B15" s="30">
        <v>1800.1280624999999</v>
      </c>
      <c r="C15" s="30">
        <v>1829.016958062856</v>
      </c>
      <c r="D15" s="30">
        <v>1888.8258125915111</v>
      </c>
      <c r="E15" s="30">
        <v>1952.6681250571044</v>
      </c>
      <c r="F15" s="30">
        <v>2026.8695138092746</v>
      </c>
      <c r="G15" s="30">
        <v>2118.0786419306919</v>
      </c>
      <c r="H15" s="30">
        <v>2230.336809953018</v>
      </c>
      <c r="I15" s="30">
        <v>2370.8480289800586</v>
      </c>
    </row>
    <row r="16" spans="1:12" x14ac:dyDescent="0.3">
      <c r="A16" s="18" t="s">
        <v>25</v>
      </c>
      <c r="B16" s="29">
        <v>1829.016958062856</v>
      </c>
      <c r="C16" s="29">
        <v>1856.4522124337989</v>
      </c>
      <c r="D16" s="29">
        <v>1922.8246772181581</v>
      </c>
      <c r="E16" s="29">
        <v>1997.5794919334178</v>
      </c>
      <c r="F16" s="29">
        <v>2085.6487297097433</v>
      </c>
      <c r="G16" s="29">
        <v>2213.3921808175728</v>
      </c>
      <c r="H16" s="29">
        <v>2348.5446608805282</v>
      </c>
      <c r="I16" s="33">
        <v>2520.2114548058016</v>
      </c>
      <c r="J16" s="34"/>
      <c r="K16" s="34"/>
      <c r="L16" s="34"/>
    </row>
    <row r="17" spans="1:12" x14ac:dyDescent="0.3">
      <c r="A17" s="15" t="s">
        <v>26</v>
      </c>
      <c r="B17" s="29">
        <v>1858.2812293918614</v>
      </c>
      <c r="C17" s="29">
        <v>1884.2989956203053</v>
      </c>
      <c r="D17" s="29">
        <v>1957.4355214080854</v>
      </c>
      <c r="E17" s="29">
        <v>2043.5238202478859</v>
      </c>
      <c r="F17" s="29">
        <v>2146.1325428713258</v>
      </c>
      <c r="G17" s="29">
        <v>2279.7939462421</v>
      </c>
      <c r="H17" s="29">
        <v>2473.0175279071959</v>
      </c>
      <c r="I17" s="33">
        <v>2678.9847764585679</v>
      </c>
      <c r="J17" s="34"/>
      <c r="K17" s="32"/>
      <c r="L17" s="34"/>
    </row>
    <row r="18" spans="1:12" x14ac:dyDescent="0.3">
      <c r="A18" s="15">
        <v>3</v>
      </c>
      <c r="B18" s="29">
        <v>1888.0137290621315</v>
      </c>
      <c r="C18" s="29">
        <v>1912.5634805546101</v>
      </c>
      <c r="D18" s="29">
        <v>1992.669360793431</v>
      </c>
      <c r="E18" s="29">
        <v>2090.5248681135872</v>
      </c>
      <c r="F18" s="29">
        <v>2208.3703866145943</v>
      </c>
      <c r="G18" s="29">
        <v>2348.1877646293633</v>
      </c>
      <c r="H18" s="29">
        <v>2539.7890011606901</v>
      </c>
      <c r="I18" s="33">
        <v>2751.317365422949</v>
      </c>
      <c r="J18" s="34"/>
      <c r="K18" s="32"/>
      <c r="L18" s="34"/>
    </row>
    <row r="19" spans="1:12" x14ac:dyDescent="0.3">
      <c r="A19" s="15">
        <v>4</v>
      </c>
      <c r="B19" s="31">
        <v>0.02</v>
      </c>
      <c r="C19" s="29">
        <v>1941.2519327629288</v>
      </c>
      <c r="D19" s="29">
        <v>2028.5374092877125</v>
      </c>
      <c r="E19" s="29">
        <v>2138.6069400801989</v>
      </c>
      <c r="F19" s="29">
        <v>2272.4131278264167</v>
      </c>
      <c r="G19" s="29">
        <v>2418.6333975682437</v>
      </c>
      <c r="H19" s="29">
        <v>2608.3633041920289</v>
      </c>
      <c r="I19" s="33">
        <v>2825.602934289368</v>
      </c>
      <c r="J19" s="34"/>
      <c r="K19" s="32"/>
      <c r="L19" s="34"/>
    </row>
    <row r="20" spans="1:12" x14ac:dyDescent="0.3">
      <c r="A20" s="15">
        <v>5</v>
      </c>
      <c r="B20" s="31">
        <v>0.02</v>
      </c>
      <c r="C20" s="31">
        <v>0.02</v>
      </c>
      <c r="D20" s="29">
        <v>2065.0510826548912</v>
      </c>
      <c r="E20" s="29">
        <v>2187.7948997020439</v>
      </c>
      <c r="F20" s="29">
        <v>2338.3131085333835</v>
      </c>
      <c r="G20" s="29">
        <v>2491.1923994952917</v>
      </c>
      <c r="H20" s="29">
        <v>2678.7891134052138</v>
      </c>
      <c r="I20" s="33">
        <v>2901.8942135151801</v>
      </c>
      <c r="J20" s="34"/>
      <c r="K20" s="34"/>
      <c r="L20" s="34"/>
    </row>
    <row r="21" spans="1:12" x14ac:dyDescent="0.3">
      <c r="A21" s="1">
        <v>6</v>
      </c>
      <c r="B21" s="20">
        <f>(B18*1.02^3)</f>
        <v>2003.5752733905663</v>
      </c>
      <c r="C21" s="31">
        <v>0.02</v>
      </c>
      <c r="D21" s="31">
        <v>0.02</v>
      </c>
      <c r="E21" s="29">
        <v>2238.1141823951903</v>
      </c>
      <c r="F21" s="29">
        <v>2406.1241886808502</v>
      </c>
      <c r="G21" s="29">
        <v>2565.92817148015</v>
      </c>
      <c r="H21" s="29">
        <v>2751.1164194671542</v>
      </c>
      <c r="I21" s="33">
        <v>2980.24535728009</v>
      </c>
      <c r="J21" s="34"/>
      <c r="K21" s="32"/>
      <c r="L21" s="34"/>
    </row>
    <row r="22" spans="1:12" x14ac:dyDescent="0.3">
      <c r="A22" s="1">
        <v>7</v>
      </c>
      <c r="B22" s="29"/>
      <c r="C22" s="20">
        <f>(C19*1.02^3)</f>
        <v>2060.0720810634821</v>
      </c>
      <c r="D22" s="31">
        <v>0.02</v>
      </c>
      <c r="E22" s="29">
        <v>2289.5908085902797</v>
      </c>
      <c r="F22" s="29">
        <v>2475.9017901525958</v>
      </c>
      <c r="G22" s="29">
        <v>2642.9060166245554</v>
      </c>
      <c r="H22" s="29">
        <v>2825.3965627927673</v>
      </c>
      <c r="I22" s="33">
        <v>3060.7119819266518</v>
      </c>
      <c r="J22" s="34"/>
      <c r="K22" s="34"/>
      <c r="L22" s="34"/>
    </row>
    <row r="23" spans="1:12" x14ac:dyDescent="0.3">
      <c r="A23" s="1">
        <v>8</v>
      </c>
      <c r="B23" s="29"/>
      <c r="C23" s="29"/>
      <c r="D23" s="31">
        <v>0.02</v>
      </c>
      <c r="E23" s="31">
        <v>0.02</v>
      </c>
      <c r="F23" s="29">
        <v>2547.7029420670215</v>
      </c>
      <c r="G23" s="29">
        <v>2722.1931971232925</v>
      </c>
      <c r="H23" s="29">
        <v>2901.6822699881718</v>
      </c>
      <c r="I23" s="33">
        <v>3143.3512054386715</v>
      </c>
      <c r="J23" s="34"/>
      <c r="K23" s="34"/>
      <c r="L23" s="34"/>
    </row>
    <row r="24" spans="1:12" x14ac:dyDescent="0.3">
      <c r="A24" s="1">
        <v>9</v>
      </c>
      <c r="B24" s="29"/>
      <c r="C24" s="29"/>
      <c r="D24" s="20">
        <f>(D20*1.02^4)</f>
        <v>2235.2777039084722</v>
      </c>
      <c r="E24" s="31">
        <v>0.02</v>
      </c>
      <c r="F24" s="31">
        <v>0.02</v>
      </c>
      <c r="G24" s="29">
        <v>2803.8589930369913</v>
      </c>
      <c r="H24" s="29">
        <v>2980.0276912778522</v>
      </c>
      <c r="I24" s="33">
        <v>3228.2216879855155</v>
      </c>
      <c r="J24" s="34"/>
      <c r="K24" s="34"/>
      <c r="L24" s="34"/>
    </row>
    <row r="25" spans="1:12" x14ac:dyDescent="0.3">
      <c r="A25" s="1">
        <v>10</v>
      </c>
      <c r="B25" s="29"/>
      <c r="C25" s="29"/>
      <c r="D25" s="29"/>
      <c r="E25" s="31">
        <v>0.02</v>
      </c>
      <c r="F25" s="31">
        <v>0.02</v>
      </c>
      <c r="G25" s="31">
        <v>0.02</v>
      </c>
      <c r="H25" s="31">
        <v>0.02</v>
      </c>
      <c r="I25" s="35">
        <v>0.02</v>
      </c>
      <c r="J25" s="34"/>
      <c r="K25" s="34"/>
      <c r="L25" s="34"/>
    </row>
    <row r="26" spans="1:12" x14ac:dyDescent="0.3">
      <c r="A26" s="1">
        <v>11</v>
      </c>
      <c r="B26" s="29"/>
      <c r="C26" s="29"/>
      <c r="D26" s="29"/>
      <c r="E26" s="31">
        <v>0.02</v>
      </c>
      <c r="F26" s="31">
        <v>0.02</v>
      </c>
      <c r="G26" s="31">
        <v>0.02</v>
      </c>
      <c r="H26" s="31">
        <v>0.02</v>
      </c>
      <c r="I26" s="31">
        <v>0.02</v>
      </c>
    </row>
    <row r="27" spans="1:12" x14ac:dyDescent="0.3">
      <c r="A27" s="1">
        <v>12</v>
      </c>
      <c r="B27" s="29"/>
      <c r="C27" s="29"/>
      <c r="D27" s="29"/>
      <c r="E27" s="20">
        <f>(E22*1.02^5)</f>
        <v>2527.8932589476935</v>
      </c>
      <c r="F27" s="31">
        <v>0.02</v>
      </c>
      <c r="G27" s="31">
        <v>0.02</v>
      </c>
      <c r="H27" s="31">
        <v>0.02</v>
      </c>
      <c r="I27" s="31">
        <v>0.02</v>
      </c>
    </row>
    <row r="28" spans="1:12" x14ac:dyDescent="0.3">
      <c r="A28" s="1">
        <v>13</v>
      </c>
      <c r="B28" s="29"/>
      <c r="C28" s="29"/>
      <c r="D28" s="29"/>
      <c r="E28" s="29"/>
      <c r="F28" s="20">
        <f>(F23*1.02^5)</f>
        <v>2812.8699105923602</v>
      </c>
      <c r="G28" s="31">
        <v>0.02</v>
      </c>
      <c r="H28" s="31">
        <v>0.02</v>
      </c>
      <c r="I28" s="31">
        <v>0.02</v>
      </c>
    </row>
    <row r="29" spans="1:12" x14ac:dyDescent="0.3">
      <c r="A29" s="1">
        <v>14</v>
      </c>
      <c r="B29" s="29"/>
      <c r="C29" s="29"/>
      <c r="D29" s="29"/>
      <c r="E29" s="29"/>
      <c r="F29" s="29"/>
      <c r="G29" s="20">
        <f>(G24*1.02^5)</f>
        <v>3095.6868890918245</v>
      </c>
      <c r="H29" s="20">
        <f t="shared" ref="H29:I29" si="0">(H24*1.02^5)</f>
        <v>3290.1913669442929</v>
      </c>
      <c r="I29" s="20">
        <f t="shared" si="0"/>
        <v>3564.2175941787077</v>
      </c>
    </row>
    <row r="30" spans="1:12" x14ac:dyDescent="0.3">
      <c r="A30" s="24"/>
      <c r="B30" s="25"/>
      <c r="C30" s="25"/>
      <c r="D30" s="26"/>
      <c r="E30" s="25"/>
      <c r="F30" s="25"/>
      <c r="G30" s="25"/>
      <c r="H30" s="25"/>
      <c r="I30" s="25"/>
    </row>
    <row r="32" spans="1:12" x14ac:dyDescent="0.3">
      <c r="A32" s="36" t="s">
        <v>27</v>
      </c>
      <c r="B32" s="37">
        <v>1954.7075837956745</v>
      </c>
      <c r="C32" s="37">
        <v>2009.8264205497387</v>
      </c>
      <c r="D32" s="37">
        <v>2180.758735520461</v>
      </c>
      <c r="E32" s="37">
        <v>2466.2373258026278</v>
      </c>
      <c r="F32" s="37">
        <v>2744.2633274071809</v>
      </c>
      <c r="G32" s="37">
        <v>3020.1823308212925</v>
      </c>
      <c r="H32" s="37">
        <v>3209.9427970188226</v>
      </c>
      <c r="I32" s="37">
        <v>3477.2854577353251</v>
      </c>
    </row>
    <row r="35" spans="1:9" x14ac:dyDescent="0.3">
      <c r="A35" s="23" t="s">
        <v>14</v>
      </c>
    </row>
    <row r="36" spans="1:9" x14ac:dyDescent="0.3">
      <c r="A36" s="1" t="s">
        <v>0</v>
      </c>
      <c r="B36" s="2" t="s">
        <v>1</v>
      </c>
      <c r="C36" s="2" t="s">
        <v>2</v>
      </c>
      <c r="D36" s="2" t="s">
        <v>3</v>
      </c>
      <c r="E36" s="2" t="s">
        <v>4</v>
      </c>
      <c r="F36" s="2" t="s">
        <v>5</v>
      </c>
      <c r="G36" s="2" t="s">
        <v>6</v>
      </c>
      <c r="H36" s="2" t="s">
        <v>7</v>
      </c>
      <c r="I36" s="2" t="s">
        <v>8</v>
      </c>
    </row>
    <row r="37" spans="1:9" x14ac:dyDescent="0.3">
      <c r="A37" s="3"/>
      <c r="B37" s="4" t="s">
        <v>15</v>
      </c>
      <c r="C37" s="4" t="s">
        <v>15</v>
      </c>
      <c r="D37" s="4" t="s">
        <v>15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15</v>
      </c>
    </row>
    <row r="38" spans="1:9" x14ac:dyDescent="0.3">
      <c r="A38" s="7" t="s">
        <v>10</v>
      </c>
      <c r="B38" s="8" t="s">
        <v>12</v>
      </c>
      <c r="C38" s="8" t="s">
        <v>12</v>
      </c>
      <c r="D38" s="8" t="s">
        <v>12</v>
      </c>
      <c r="E38" s="8" t="s">
        <v>12</v>
      </c>
      <c r="F38" s="8" t="s">
        <v>12</v>
      </c>
      <c r="G38" s="8" t="s">
        <v>12</v>
      </c>
      <c r="H38" s="8" t="s">
        <v>12</v>
      </c>
      <c r="I38" s="9" t="s">
        <v>12</v>
      </c>
    </row>
    <row r="39" spans="1:9" x14ac:dyDescent="0.3">
      <c r="A39" s="11"/>
      <c r="B39" s="8"/>
      <c r="C39" s="12"/>
      <c r="D39" s="13"/>
      <c r="E39" s="14"/>
      <c r="F39" s="13"/>
      <c r="G39" s="14"/>
      <c r="H39" s="14"/>
      <c r="I39" s="13"/>
    </row>
    <row r="40" spans="1:9" x14ac:dyDescent="0.3">
      <c r="A40" s="15" t="s">
        <v>18</v>
      </c>
      <c r="B40" s="16">
        <f t="shared" ref="B40:I55" si="1">B9/164.67</f>
        <v>3.2795191519402445</v>
      </c>
      <c r="C40" s="16">
        <f t="shared" si="1"/>
        <v>3.3624356777935853</v>
      </c>
      <c r="D40" s="16"/>
      <c r="E40" s="16"/>
      <c r="F40" s="16"/>
      <c r="G40" s="16"/>
      <c r="H40" s="16"/>
      <c r="I40" s="16"/>
    </row>
    <row r="41" spans="1:9" x14ac:dyDescent="0.3">
      <c r="A41" s="1" t="s">
        <v>19</v>
      </c>
      <c r="B41" s="16">
        <f t="shared" si="1"/>
        <v>3.7716054556081855</v>
      </c>
      <c r="C41" s="16">
        <f t="shared" si="1"/>
        <v>3.8667667678396573</v>
      </c>
      <c r="D41" s="16">
        <f t="shared" si="1"/>
        <v>3.9933136353853347</v>
      </c>
      <c r="E41" s="16"/>
      <c r="F41" s="16"/>
      <c r="G41" s="16"/>
      <c r="H41" s="16"/>
      <c r="I41" s="16"/>
    </row>
    <row r="42" spans="1:9" x14ac:dyDescent="0.3">
      <c r="A42" s="1" t="s">
        <v>20</v>
      </c>
      <c r="B42" s="16">
        <f t="shared" si="1"/>
        <v>4.3181919809315605</v>
      </c>
      <c r="C42" s="16">
        <f t="shared" si="1"/>
        <v>4.4269443033188223</v>
      </c>
      <c r="D42" s="16">
        <f t="shared" si="1"/>
        <v>4.5718239839459436</v>
      </c>
      <c r="E42" s="16">
        <f t="shared" si="1"/>
        <v>4.813290118324475</v>
      </c>
      <c r="F42" s="16"/>
      <c r="G42" s="16"/>
      <c r="H42" s="16"/>
      <c r="I42" s="16"/>
    </row>
    <row r="43" spans="1:9" x14ac:dyDescent="0.3">
      <c r="A43" s="1" t="s">
        <v>21</v>
      </c>
      <c r="B43" s="16">
        <f t="shared" si="1"/>
        <v>5.4658652532337406</v>
      </c>
      <c r="C43" s="16">
        <f t="shared" si="1"/>
        <v>5.603831052169542</v>
      </c>
      <c r="D43" s="16">
        <f t="shared" si="1"/>
        <v>5.7872264593622669</v>
      </c>
      <c r="E43" s="16">
        <f t="shared" si="1"/>
        <v>6.0928854713501375</v>
      </c>
      <c r="F43" s="16"/>
      <c r="G43" s="16"/>
      <c r="H43" s="16"/>
      <c r="I43" s="16"/>
    </row>
    <row r="44" spans="1:9" x14ac:dyDescent="0.3">
      <c r="A44" s="1" t="s">
        <v>22</v>
      </c>
      <c r="B44" s="16">
        <f t="shared" si="1"/>
        <v>6.5590383038804889</v>
      </c>
      <c r="C44" s="16">
        <f t="shared" si="1"/>
        <v>6.724528739357523</v>
      </c>
      <c r="D44" s="16">
        <f t="shared" si="1"/>
        <v>6.9446009854428477</v>
      </c>
      <c r="E44" s="16">
        <f t="shared" si="1"/>
        <v>7.3113880622517211</v>
      </c>
      <c r="F44" s="16">
        <f t="shared" si="1"/>
        <v>7.7760345251403722</v>
      </c>
      <c r="G44" s="16">
        <f t="shared" si="1"/>
        <v>8.3140384033908017</v>
      </c>
      <c r="H44" s="16"/>
      <c r="I44" s="16"/>
    </row>
    <row r="45" spans="1:9" x14ac:dyDescent="0.3">
      <c r="A45" s="1" t="s">
        <v>23</v>
      </c>
      <c r="B45" s="17">
        <f t="shared" si="1"/>
        <v>8.7453844051739846</v>
      </c>
      <c r="C45" s="16">
        <f t="shared" si="1"/>
        <v>8.9662667299631291</v>
      </c>
      <c r="D45" s="16">
        <f t="shared" si="1"/>
        <v>9.2597038665633722</v>
      </c>
      <c r="E45" s="16">
        <f t="shared" si="1"/>
        <v>9.7487657608971094</v>
      </c>
      <c r="F45" s="16">
        <f t="shared" si="1"/>
        <v>10.368310160642157</v>
      </c>
      <c r="G45" s="16">
        <f t="shared" si="1"/>
        <v>11.085666939253949</v>
      </c>
      <c r="H45" s="16"/>
      <c r="I45" s="16"/>
    </row>
    <row r="46" spans="1:9" x14ac:dyDescent="0.3">
      <c r="A46" s="15" t="s">
        <v>24</v>
      </c>
      <c r="B46" s="27">
        <f t="shared" si="1"/>
        <v>10.931730506467481</v>
      </c>
      <c r="C46" s="27">
        <f t="shared" si="1"/>
        <v>11.10716559217135</v>
      </c>
      <c r="D46" s="27">
        <f t="shared" si="1"/>
        <v>11.470369907035352</v>
      </c>
      <c r="E46" s="27">
        <f t="shared" si="1"/>
        <v>11.858068409893146</v>
      </c>
      <c r="F46" s="27">
        <f t="shared" si="1"/>
        <v>12.308675009469088</v>
      </c>
      <c r="G46" s="27">
        <f t="shared" si="1"/>
        <v>12.862565384895197</v>
      </c>
      <c r="H46" s="27">
        <f t="shared" si="1"/>
        <v>13.544281350294639</v>
      </c>
      <c r="I46" s="27">
        <f t="shared" si="1"/>
        <v>14.397571075363205</v>
      </c>
    </row>
    <row r="47" spans="1:9" x14ac:dyDescent="0.3">
      <c r="A47" s="18" t="s">
        <v>25</v>
      </c>
      <c r="B47" s="16">
        <f t="shared" si="1"/>
        <v>11.10716559217135</v>
      </c>
      <c r="C47" s="16">
        <f t="shared" si="1"/>
        <v>11.273773076053921</v>
      </c>
      <c r="D47" s="16">
        <f t="shared" si="1"/>
        <v>11.676836565361986</v>
      </c>
      <c r="E47" s="16">
        <f t="shared" si="1"/>
        <v>12.130803983320689</v>
      </c>
      <c r="F47" s="16">
        <f t="shared" si="1"/>
        <v>12.66562658474369</v>
      </c>
      <c r="G47" s="16">
        <f t="shared" si="1"/>
        <v>13.441380827215479</v>
      </c>
      <c r="H47" s="16">
        <f t="shared" si="1"/>
        <v>14.262128261860257</v>
      </c>
      <c r="I47" s="16">
        <f t="shared" si="1"/>
        <v>15.304618053111081</v>
      </c>
    </row>
    <row r="48" spans="1:9" x14ac:dyDescent="0.3">
      <c r="A48" s="15" t="s">
        <v>26</v>
      </c>
      <c r="B48" s="16">
        <f t="shared" si="1"/>
        <v>11.284880241646089</v>
      </c>
      <c r="C48" s="16">
        <f t="shared" si="1"/>
        <v>11.442879672194726</v>
      </c>
      <c r="D48" s="16">
        <f t="shared" si="1"/>
        <v>11.887019623538505</v>
      </c>
      <c r="E48" s="16">
        <f t="shared" si="1"/>
        <v>12.409812474937063</v>
      </c>
      <c r="F48" s="16">
        <f t="shared" si="1"/>
        <v>13.032929755701257</v>
      </c>
      <c r="G48" s="16">
        <f t="shared" si="1"/>
        <v>13.844622252031943</v>
      </c>
      <c r="H48" s="16">
        <f t="shared" si="1"/>
        <v>15.018021059738848</v>
      </c>
      <c r="I48" s="16">
        <f t="shared" si="1"/>
        <v>16.268808990457085</v>
      </c>
    </row>
    <row r="49" spans="1:9" x14ac:dyDescent="0.3">
      <c r="A49" s="15">
        <v>3</v>
      </c>
      <c r="B49" s="16">
        <f t="shared" si="1"/>
        <v>11.465438325512428</v>
      </c>
      <c r="C49" s="16">
        <f t="shared" si="1"/>
        <v>11.614522867277648</v>
      </c>
      <c r="D49" s="16">
        <f t="shared" si="1"/>
        <v>12.100985976762198</v>
      </c>
      <c r="E49" s="16">
        <f t="shared" si="1"/>
        <v>12.695238161860614</v>
      </c>
      <c r="F49" s="16">
        <f t="shared" si="1"/>
        <v>13.410884718616593</v>
      </c>
      <c r="G49" s="16">
        <f t="shared" si="1"/>
        <v>14.259960919592904</v>
      </c>
      <c r="H49" s="16">
        <f t="shared" si="1"/>
        <v>15.423507628351796</v>
      </c>
      <c r="I49" s="16">
        <f t="shared" si="1"/>
        <v>16.708066833199425</v>
      </c>
    </row>
    <row r="50" spans="1:9" x14ac:dyDescent="0.3">
      <c r="A50" s="15">
        <v>4</v>
      </c>
      <c r="B50" s="19">
        <v>0.02</v>
      </c>
      <c r="C50" s="16">
        <f t="shared" si="1"/>
        <v>11.78874071028681</v>
      </c>
      <c r="D50" s="16">
        <f t="shared" si="1"/>
        <v>12.318803724343915</v>
      </c>
      <c r="E50" s="16">
        <f t="shared" si="1"/>
        <v>12.987228639583403</v>
      </c>
      <c r="F50" s="16">
        <f t="shared" si="1"/>
        <v>13.799800375456471</v>
      </c>
      <c r="G50" s="16">
        <f t="shared" si="1"/>
        <v>14.687759747180689</v>
      </c>
      <c r="H50" s="16">
        <f t="shared" si="1"/>
        <v>15.839942334317296</v>
      </c>
      <c r="I50" s="16">
        <f t="shared" si="1"/>
        <v>17.159184637695805</v>
      </c>
    </row>
    <row r="51" spans="1:9" x14ac:dyDescent="0.3">
      <c r="A51" s="15">
        <v>5</v>
      </c>
      <c r="B51" s="19">
        <v>0.02</v>
      </c>
      <c r="C51" s="19">
        <v>0.02</v>
      </c>
      <c r="D51" s="16">
        <f t="shared" si="1"/>
        <v>12.540542191382105</v>
      </c>
      <c r="E51" s="16">
        <f t="shared" si="1"/>
        <v>13.285934898293824</v>
      </c>
      <c r="F51" s="16">
        <f t="shared" si="1"/>
        <v>14.199994586344712</v>
      </c>
      <c r="G51" s="16">
        <f t="shared" si="1"/>
        <v>15.128392539596113</v>
      </c>
      <c r="H51" s="16">
        <f t="shared" si="1"/>
        <v>16.267620777343865</v>
      </c>
      <c r="I51" s="16">
        <f t="shared" si="1"/>
        <v>17.622482622913587</v>
      </c>
    </row>
    <row r="52" spans="1:9" x14ac:dyDescent="0.3">
      <c r="A52" s="1">
        <v>6</v>
      </c>
      <c r="B52" s="28">
        <f t="shared" si="1"/>
        <v>12.167214874540392</v>
      </c>
      <c r="C52" s="19">
        <v>0.02</v>
      </c>
      <c r="D52" s="19">
        <v>0.02</v>
      </c>
      <c r="E52" s="16">
        <f t="shared" si="1"/>
        <v>13.591511400954579</v>
      </c>
      <c r="F52" s="16">
        <f t="shared" si="1"/>
        <v>14.6117944293487</v>
      </c>
      <c r="G52" s="16">
        <f t="shared" si="1"/>
        <v>15.582244315783994</v>
      </c>
      <c r="H52" s="16">
        <f t="shared" si="1"/>
        <v>16.706846538332144</v>
      </c>
      <c r="I52" s="16">
        <f t="shared" si="1"/>
        <v>18.098289653732255</v>
      </c>
    </row>
    <row r="53" spans="1:9" x14ac:dyDescent="0.3">
      <c r="A53" s="1">
        <v>7</v>
      </c>
      <c r="B53" s="16"/>
      <c r="C53" s="28">
        <f t="shared" si="1"/>
        <v>12.510305951682044</v>
      </c>
      <c r="D53" s="19">
        <v>0.02</v>
      </c>
      <c r="E53" s="16">
        <f t="shared" si="1"/>
        <v>13.904116163176534</v>
      </c>
      <c r="F53" s="16">
        <f t="shared" si="1"/>
        <v>15.035536467799817</v>
      </c>
      <c r="G53" s="16">
        <f t="shared" si="1"/>
        <v>16.049711645257517</v>
      </c>
      <c r="H53" s="16">
        <f t="shared" si="1"/>
        <v>17.157931394867113</v>
      </c>
      <c r="I53" s="16">
        <f t="shared" si="1"/>
        <v>18.58694347438302</v>
      </c>
    </row>
    <row r="54" spans="1:9" x14ac:dyDescent="0.3">
      <c r="A54" s="1">
        <v>8</v>
      </c>
      <c r="B54" s="16"/>
      <c r="C54" s="16"/>
      <c r="D54" s="19">
        <v>0.02</v>
      </c>
      <c r="E54" s="19">
        <v>0.02</v>
      </c>
      <c r="F54" s="16">
        <f t="shared" si="1"/>
        <v>15.471567025366015</v>
      </c>
      <c r="G54" s="16">
        <f t="shared" si="1"/>
        <v>16.531202994615246</v>
      </c>
      <c r="H54" s="16">
        <f t="shared" si="1"/>
        <v>17.621195542528525</v>
      </c>
      <c r="I54" s="16">
        <f t="shared" si="1"/>
        <v>19.088790948191363</v>
      </c>
    </row>
    <row r="55" spans="1:9" x14ac:dyDescent="0.3">
      <c r="A55" s="1">
        <v>9</v>
      </c>
      <c r="B55" s="16"/>
      <c r="C55" s="16"/>
      <c r="D55" s="28">
        <f t="shared" si="1"/>
        <v>13.574286171788865</v>
      </c>
      <c r="E55" s="19">
        <v>0.02</v>
      </c>
      <c r="F55" s="19">
        <v>0.02</v>
      </c>
      <c r="G55" s="16">
        <f t="shared" si="1"/>
        <v>17.027139084453704</v>
      </c>
      <c r="H55" s="16">
        <f t="shared" si="1"/>
        <v>18.096967822176794</v>
      </c>
      <c r="I55" s="16">
        <f t="shared" si="1"/>
        <v>19.60418830379253</v>
      </c>
    </row>
    <row r="56" spans="1:9" x14ac:dyDescent="0.3">
      <c r="A56" s="1">
        <v>10</v>
      </c>
      <c r="B56" s="16"/>
      <c r="C56" s="16"/>
      <c r="D56" s="17"/>
      <c r="E56" s="19">
        <v>0.02</v>
      </c>
      <c r="F56" s="19">
        <v>0.02</v>
      </c>
      <c r="G56" s="19">
        <v>0.02</v>
      </c>
      <c r="H56" s="19">
        <v>0.02</v>
      </c>
      <c r="I56" s="19">
        <v>0.02</v>
      </c>
    </row>
    <row r="57" spans="1:9" x14ac:dyDescent="0.3">
      <c r="A57" s="1">
        <v>11</v>
      </c>
      <c r="B57" s="16"/>
      <c r="C57" s="16"/>
      <c r="D57" s="16"/>
      <c r="E57" s="19">
        <v>0.02</v>
      </c>
      <c r="F57" s="19">
        <v>0.02</v>
      </c>
      <c r="G57" s="19">
        <v>0.02</v>
      </c>
      <c r="H57" s="19">
        <v>0.02</v>
      </c>
      <c r="I57" s="19">
        <v>0.02</v>
      </c>
    </row>
    <row r="58" spans="1:9" x14ac:dyDescent="0.3">
      <c r="A58" s="1">
        <v>12</v>
      </c>
      <c r="B58" s="16"/>
      <c r="C58" s="16"/>
      <c r="D58" s="16"/>
      <c r="E58" s="28">
        <f t="shared" ref="E58:I60" si="2">E27/164.67</f>
        <v>15.351267741226051</v>
      </c>
      <c r="F58" s="19">
        <v>0.02</v>
      </c>
      <c r="G58" s="19">
        <v>0.02</v>
      </c>
      <c r="H58" s="19">
        <v>0.02</v>
      </c>
      <c r="I58" s="19">
        <v>0.02</v>
      </c>
    </row>
    <row r="59" spans="1:9" x14ac:dyDescent="0.3">
      <c r="A59" s="1">
        <v>13</v>
      </c>
      <c r="B59" s="16"/>
      <c r="C59" s="16"/>
      <c r="D59" s="16"/>
      <c r="E59" s="16"/>
      <c r="F59" s="28">
        <f t="shared" si="2"/>
        <v>17.081860148128744</v>
      </c>
      <c r="G59" s="19">
        <v>0.02</v>
      </c>
      <c r="H59" s="19">
        <v>0.02</v>
      </c>
      <c r="I59" s="19">
        <v>0.02</v>
      </c>
    </row>
    <row r="60" spans="1:9" x14ac:dyDescent="0.3">
      <c r="A60" s="1">
        <v>14</v>
      </c>
      <c r="B60" s="16"/>
      <c r="C60" s="16"/>
      <c r="D60" s="16"/>
      <c r="E60" s="16"/>
      <c r="F60" s="16"/>
      <c r="G60" s="28">
        <f t="shared" si="2"/>
        <v>18.799337396561757</v>
      </c>
      <c r="H60" s="28">
        <f t="shared" si="2"/>
        <v>19.980514768593508</v>
      </c>
      <c r="I60" s="28">
        <f t="shared" si="2"/>
        <v>21.644607968535301</v>
      </c>
    </row>
    <row r="62" spans="1:9" x14ac:dyDescent="0.3">
      <c r="A62" s="36" t="s">
        <v>27</v>
      </c>
      <c r="B62" s="38">
        <f>B32/164.67</f>
        <v>11.870453536136969</v>
      </c>
      <c r="C62" s="38">
        <f t="shared" ref="C62:I62" si="3">C32/164.67</f>
        <v>12.205176538226386</v>
      </c>
      <c r="D62" s="38">
        <f t="shared" si="3"/>
        <v>13.24320602125743</v>
      </c>
      <c r="E62" s="38">
        <f t="shared" si="3"/>
        <v>14.976846576805903</v>
      </c>
      <c r="F62" s="38">
        <f t="shared" si="3"/>
        <v>16.665229412808532</v>
      </c>
      <c r="G62" s="38">
        <f t="shared" si="3"/>
        <v>18.340816972255375</v>
      </c>
      <c r="H62" s="38">
        <f t="shared" si="3"/>
        <v>19.493185140091231</v>
      </c>
      <c r="I62" s="38">
        <f t="shared" si="3"/>
        <v>21.116690701010054</v>
      </c>
    </row>
  </sheetData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1-7-2022 met 1,81% en 2,5%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Thijmen de Coo | INretail</cp:lastModifiedBy>
  <dcterms:created xsi:type="dcterms:W3CDTF">2019-04-26T11:12:05Z</dcterms:created>
  <dcterms:modified xsi:type="dcterms:W3CDTF">2022-06-22T11:35:28Z</dcterms:modified>
</cp:coreProperties>
</file>