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22" documentId="8_{180F5753-96BD-4E8B-BCFB-24353F1BFF78}" xr6:coauthVersionLast="47" xr6:coauthVersionMax="47" xr10:uidLastSave="{117BB1A6-4F04-46FC-B813-8E3952026755}"/>
  <bookViews>
    <workbookView xWindow="-108" yWindow="-108" windowWidth="23256" windowHeight="12576" xr2:uid="{F57F4D95-A139-4358-B806-316D870471C7}"/>
  </bookViews>
  <sheets>
    <sheet name="Loontabel 1-1-202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4" l="1"/>
  <c r="E53" i="4" s="1"/>
  <c r="D21" i="4"/>
  <c r="D50" i="4" s="1"/>
  <c r="C20" i="4"/>
  <c r="C49" i="4" s="1"/>
  <c r="B19" i="4"/>
  <c r="B48" i="4" s="1"/>
  <c r="F26" i="4"/>
  <c r="F55" i="4" s="1"/>
  <c r="G27" i="4"/>
  <c r="G56" i="4" s="1"/>
  <c r="J52" i="4"/>
  <c r="I52" i="4"/>
  <c r="H52" i="4"/>
  <c r="J51" i="4"/>
  <c r="I51" i="4"/>
  <c r="H51" i="4"/>
  <c r="G51" i="4"/>
  <c r="J50" i="4"/>
  <c r="I50" i="4"/>
  <c r="H50" i="4"/>
  <c r="G50" i="4"/>
  <c r="F50" i="4"/>
  <c r="J49" i="4"/>
  <c r="I49" i="4"/>
  <c r="H49" i="4"/>
  <c r="G49" i="4"/>
  <c r="F49" i="4"/>
  <c r="E49" i="4"/>
  <c r="J48" i="4"/>
  <c r="I48" i="4"/>
  <c r="H48" i="4"/>
  <c r="G48" i="4"/>
  <c r="F48" i="4"/>
  <c r="E48" i="4"/>
  <c r="J47" i="4"/>
  <c r="I47" i="4"/>
  <c r="H47" i="4"/>
  <c r="G47" i="4"/>
  <c r="F47" i="4"/>
  <c r="E47" i="4"/>
  <c r="D47" i="4"/>
  <c r="J46" i="4"/>
  <c r="I46" i="4"/>
  <c r="H46" i="4"/>
  <c r="G46" i="4"/>
  <c r="F46" i="4"/>
  <c r="E46" i="4"/>
  <c r="D46" i="4"/>
  <c r="C46" i="4"/>
  <c r="B46" i="4"/>
  <c r="J45" i="4"/>
  <c r="I45" i="4"/>
  <c r="H45" i="4"/>
  <c r="G45" i="4"/>
  <c r="F45" i="4"/>
  <c r="E45" i="4"/>
  <c r="D45" i="4"/>
  <c r="C45" i="4"/>
  <c r="B45" i="4"/>
  <c r="J44" i="4"/>
  <c r="I44" i="4"/>
  <c r="H44" i="4"/>
  <c r="G44" i="4"/>
  <c r="F44" i="4"/>
  <c r="E44" i="4"/>
  <c r="D44" i="4"/>
  <c r="C44" i="4"/>
  <c r="B44" i="4"/>
  <c r="J43" i="4"/>
  <c r="I43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F40" i="4"/>
  <c r="E40" i="4"/>
  <c r="D40" i="4"/>
  <c r="C40" i="4"/>
  <c r="F39" i="4"/>
  <c r="E39" i="4"/>
  <c r="D39" i="4"/>
  <c r="C39" i="4"/>
  <c r="E38" i="4"/>
  <c r="D38" i="4"/>
  <c r="C38" i="4"/>
  <c r="D37" i="4"/>
  <c r="C37" i="4"/>
  <c r="J28" i="4"/>
  <c r="J57" i="4" s="1"/>
  <c r="I28" i="4"/>
  <c r="I57" i="4" s="1"/>
  <c r="H28" i="4"/>
  <c r="H57" i="4" s="1"/>
</calcChain>
</file>

<file path=xl/sharedStrings.xml><?xml version="1.0" encoding="utf-8"?>
<sst xmlns="http://schemas.openxmlformats.org/spreadsheetml/2006/main" count="96" uniqueCount="27">
  <si>
    <t>Functiegroep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</si>
  <si>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</si>
  <si>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</si>
  <si>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</si>
  <si>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</si>
  <si>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</si>
  <si>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</si>
  <si>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</si>
  <si>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</si>
  <si>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</si>
  <si>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</si>
  <si>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</si>
  <si>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</si>
  <si>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A</t>
  </si>
  <si>
    <t>B</t>
  </si>
  <si>
    <t>Uurlonen</t>
  </si>
  <si>
    <t>Uur-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</si>
  <si>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</si>
  <si>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</si>
  <si>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</si>
  <si>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</si>
  <si>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</si>
  <si>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</si>
  <si>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</si>
  <si>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</si>
  <si>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Sport en schoenen, 38 uur per week met 7,46% verhoging</t>
  </si>
  <si>
    <t>Loontabel per 1 januari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</si>
</sst>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0" fontId="2" fillId="0" borderId="0" xfId="0" applyFont="1"/>
    <xf numFmtId="9" fontId="4" fillId="5" borderId="1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right" wrapText="1"/>
    </xf>
    <xf numFmtId="2" fontId="4" fillId="5" borderId="1" xfId="0" applyNumberFormat="1" applyFont="1" applyFill="1" applyBorder="1" applyAlignment="1">
      <alignment horizontal="right" wrapText="1"/>
    </xf>
    <xf numFmtId="2" fontId="0" fillId="0" borderId="1" xfId="0" applyNumberFormat="1" applyBorder="1"/>
    <xf numFmtId="2" fontId="0" fillId="4" borderId="1" xfId="0" applyNumberFormat="1" applyFill="1" applyBorder="1"/>
    <xf numFmtId="9" fontId="0" fillId="5" borderId="1" xfId="2" applyFont="1" applyFill="1" applyBorder="1"/>
    <xf numFmtId="2" fontId="0" fillId="5" borderId="1" xfId="0" applyNumberFormat="1" applyFill="1" applyBorder="1"/>
    <xf numFmtId="2" fontId="6" fillId="3" borderId="1" xfId="0" applyNumberFormat="1" applyFont="1" applyFill="1" applyBorder="1"/>
    <xf numFmtId="0" fontId="3" fillId="2" borderId="9" xfId="0" applyFont="1" applyFill="1" applyBorder="1" applyAlignment="1">
      <alignment horizontal="center"/>
    </xf>
    <xf numFmtId="2" fontId="0" fillId="0" borderId="0" xfId="0" applyNumberFormat="1"/>
    <xf numFmtId="2" fontId="0" fillId="5" borderId="3" xfId="0" applyNumberFormat="1" applyFill="1" applyBorder="1"/>
    <xf numFmtId="2" fontId="7" fillId="0" borderId="1" xfId="0" applyNumberFormat="1" applyFont="1" applyBorder="1"/>
  </cellXfs>
  <cellStyles count="3">
    <cellStyle name="Procent" xfId="2" builtinId="5"/>
    <cellStyle name="Standaard" xfId="0" builtinId="0"/>
    <cellStyle name="Standaard 2" xfId="1" xr:uid="{EA6FDFF2-3DCA-4CE1-A8F9-8E8AD1B9FBFE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2CF3-C3C5-4933-8907-3E2CD4D3A6B2}">
  <dimension ref="A1:L59"/>
  <sheetViews>
    <sheetView tabSelected="1" workbookViewId="0">
      <selection activeCell="L13" sqref="L13"/>
    </sheetView>
  </sheetViews>
  <sheetFormatPr defaultColWidth="8.77734375" defaultRowHeight="14.4" x14ac:dyDescent="0.3"/>
  <cols>
    <col min="2" max="10" width="10.44140625" bestFit="1" customWidth="1"/>
  </cols>
  <sheetData>
    <row r="1" spans="1:12" x14ac:dyDescent="0.3">
      <c r="A1" s="7" t="s">
        <v>25</v>
      </c>
    </row>
    <row r="2" spans="1:12" x14ac:dyDescent="0.3">
      <c r="A2" s="7" t="s">
        <v>26</v>
      </c>
    </row>
    <row r="3" spans="1:12" x14ac:dyDescent="0.3">
      <c r="A3" s="7" t="s">
        <v>12</v>
      </c>
    </row>
    <row r="4" spans="1:12" x14ac:dyDescent="0.3">
      <c r="A4" s="1" t="s">
        <v>0</v>
      </c>
      <c r="B4" s="1" t="s">
        <v>13</v>
      </c>
      <c r="C4" s="1" t="s">
        <v>14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</row>
    <row r="5" spans="1:12" x14ac:dyDescent="0.3">
      <c r="A5" s="2"/>
      <c r="B5" s="2" t="s">
        <v>8</v>
      </c>
      <c r="C5" s="2" t="s">
        <v>8</v>
      </c>
      <c r="D5" s="2" t="s">
        <v>8</v>
      </c>
      <c r="E5" s="9" t="s">
        <v>8</v>
      </c>
      <c r="F5" s="10" t="s">
        <v>8</v>
      </c>
      <c r="G5" s="9" t="s">
        <v>8</v>
      </c>
      <c r="H5" s="10" t="s">
        <v>8</v>
      </c>
      <c r="I5" s="10" t="s">
        <v>8</v>
      </c>
      <c r="J5" s="10" t="s">
        <v>8</v>
      </c>
    </row>
    <row r="6" spans="1:12" x14ac:dyDescent="0.3">
      <c r="A6" s="3" t="s">
        <v>9</v>
      </c>
      <c r="B6" s="3" t="s">
        <v>10</v>
      </c>
      <c r="C6" s="3" t="s">
        <v>10</v>
      </c>
      <c r="D6" s="3" t="s">
        <v>10</v>
      </c>
      <c r="E6" s="11" t="s">
        <v>10</v>
      </c>
      <c r="F6" s="12" t="s">
        <v>10</v>
      </c>
      <c r="G6" s="11" t="s">
        <v>10</v>
      </c>
      <c r="H6" s="12" t="s">
        <v>10</v>
      </c>
      <c r="I6" s="12" t="s">
        <v>10</v>
      </c>
      <c r="J6" s="12" t="s">
        <v>10</v>
      </c>
    </row>
    <row r="7" spans="1:12" x14ac:dyDescent="0.3">
      <c r="A7" s="4"/>
      <c r="B7" s="3" t="s">
        <v>11</v>
      </c>
      <c r="C7" s="3" t="s">
        <v>11</v>
      </c>
      <c r="D7" s="3" t="s">
        <v>11</v>
      </c>
      <c r="E7" s="11" t="s">
        <v>11</v>
      </c>
      <c r="F7" s="12" t="s">
        <v>11</v>
      </c>
      <c r="G7" s="11" t="s">
        <v>11</v>
      </c>
      <c r="H7" s="12" t="s">
        <v>11</v>
      </c>
      <c r="I7" s="12" t="s">
        <v>11</v>
      </c>
      <c r="J7" s="12" t="s">
        <v>11</v>
      </c>
    </row>
    <row r="8" spans="1:12" x14ac:dyDescent="0.3">
      <c r="A8" s="5" t="s">
        <v>17</v>
      </c>
      <c r="B8" s="23">
        <v>580.29999999999995</v>
      </c>
      <c r="C8" s="15">
        <v>587.34101447859405</v>
      </c>
      <c r="D8" s="15">
        <v>594.97644766681572</v>
      </c>
      <c r="E8" s="15"/>
      <c r="F8" s="15"/>
      <c r="G8" s="15"/>
      <c r="H8" s="15"/>
      <c r="I8" s="15"/>
      <c r="J8" s="15"/>
    </row>
    <row r="9" spans="1:12" x14ac:dyDescent="0.3">
      <c r="A9" s="1" t="s">
        <v>18</v>
      </c>
      <c r="B9" s="23">
        <v>667.35</v>
      </c>
      <c r="C9" s="15">
        <v>675.43618192433382</v>
      </c>
      <c r="D9" s="15">
        <v>684.2168522893503</v>
      </c>
      <c r="E9" s="15">
        <v>693.79588822140101</v>
      </c>
      <c r="F9" s="15"/>
      <c r="G9" s="15"/>
      <c r="H9" s="15"/>
      <c r="I9" s="15"/>
      <c r="J9" s="15"/>
    </row>
    <row r="10" spans="1:12" x14ac:dyDescent="0.3">
      <c r="A10" s="1" t="s">
        <v>19</v>
      </c>
      <c r="B10" s="23">
        <v>764.1</v>
      </c>
      <c r="C10" s="15">
        <v>773.2864528304375</v>
      </c>
      <c r="D10" s="15">
        <v>783.33917671723316</v>
      </c>
      <c r="E10" s="15">
        <v>794.30592519127435</v>
      </c>
      <c r="F10" s="15">
        <v>806.22051406914318</v>
      </c>
      <c r="G10" s="15"/>
      <c r="H10" s="15"/>
      <c r="I10" s="15"/>
      <c r="J10" s="15"/>
    </row>
    <row r="11" spans="1:12" x14ac:dyDescent="0.3">
      <c r="A11" s="1" t="s">
        <v>20</v>
      </c>
      <c r="B11" s="23">
        <v>967.2</v>
      </c>
      <c r="C11" s="15">
        <v>978.8617926239948</v>
      </c>
      <c r="D11" s="15">
        <v>991.58699592810649</v>
      </c>
      <c r="E11" s="15">
        <v>1005.4692138711001</v>
      </c>
      <c r="F11" s="15">
        <v>1020.5512520791666</v>
      </c>
      <c r="G11" s="15"/>
      <c r="H11" s="15"/>
      <c r="I11" s="15"/>
      <c r="J11" s="15"/>
    </row>
    <row r="12" spans="1:12" x14ac:dyDescent="0.3">
      <c r="A12" s="1" t="s">
        <v>21</v>
      </c>
      <c r="B12" s="23">
        <v>1160.6500000000001</v>
      </c>
      <c r="C12" s="15">
        <v>1174.6221816966954</v>
      </c>
      <c r="D12" s="15">
        <v>1189.8922700587516</v>
      </c>
      <c r="E12" s="15">
        <v>1206.550761839575</v>
      </c>
      <c r="F12" s="15">
        <v>1224.6490232671681</v>
      </c>
      <c r="G12" s="15">
        <v>1246.692705685977</v>
      </c>
      <c r="H12" s="15">
        <v>1321.4942680271356</v>
      </c>
      <c r="I12" s="15"/>
      <c r="J12" s="15"/>
    </row>
    <row r="13" spans="1:12" x14ac:dyDescent="0.3">
      <c r="A13" s="1" t="s">
        <v>22</v>
      </c>
      <c r="B13" s="23">
        <v>1547.5</v>
      </c>
      <c r="C13" s="15">
        <v>1566.2028071025891</v>
      </c>
      <c r="D13" s="15">
        <v>1586.5634435949228</v>
      </c>
      <c r="E13" s="15">
        <v>1608.7753318052519</v>
      </c>
      <c r="F13" s="15">
        <v>1632.9069617823297</v>
      </c>
      <c r="G13" s="15">
        <v>1662.299287094412</v>
      </c>
      <c r="H13" s="15">
        <v>1762.037244320077</v>
      </c>
      <c r="I13" s="15"/>
      <c r="J13" s="15"/>
    </row>
    <row r="14" spans="1:12" x14ac:dyDescent="0.3">
      <c r="A14" s="5" t="s">
        <v>23</v>
      </c>
      <c r="B14" s="16">
        <v>1934.4</v>
      </c>
      <c r="C14" s="16">
        <v>1957.7235852479896</v>
      </c>
      <c r="D14" s="16">
        <v>1983.173991856213</v>
      </c>
      <c r="E14" s="16">
        <v>2010.9384277422002</v>
      </c>
      <c r="F14" s="16">
        <v>2041.1025041583332</v>
      </c>
      <c r="G14" s="16">
        <v>2077.8423492331831</v>
      </c>
      <c r="H14" s="16">
        <v>2113.1656691701469</v>
      </c>
      <c r="I14" s="16">
        <v>2155.4289825535498</v>
      </c>
      <c r="J14" s="16">
        <v>2198.5375622046204</v>
      </c>
    </row>
    <row r="15" spans="1:12" x14ac:dyDescent="0.3">
      <c r="A15" s="20">
        <v>1</v>
      </c>
      <c r="B15" s="15">
        <v>1955.7890757764005</v>
      </c>
      <c r="C15" s="15">
        <v>1980.2374064783419</v>
      </c>
      <c r="D15" s="15">
        <v>2007.963666754416</v>
      </c>
      <c r="E15" s="15">
        <v>2036.0751580889778</v>
      </c>
      <c r="F15" s="15">
        <v>2071.7190417207075</v>
      </c>
      <c r="G15" s="15">
        <v>2115.2435115193807</v>
      </c>
      <c r="H15" s="15">
        <v>2155.4289825535498</v>
      </c>
      <c r="I15" s="15">
        <v>2263.2004316812272</v>
      </c>
      <c r="J15" s="15">
        <v>2374.4205671809905</v>
      </c>
      <c r="L15" s="21"/>
    </row>
    <row r="16" spans="1:12" x14ac:dyDescent="0.3">
      <c r="A16" s="5" t="s">
        <v>24</v>
      </c>
      <c r="B16" s="15">
        <v>1977.3027556099407</v>
      </c>
      <c r="C16" s="15">
        <v>2003.0101366528427</v>
      </c>
      <c r="D16" s="15">
        <v>2033.0632125888455</v>
      </c>
      <c r="E16" s="15">
        <v>2061.5260975650895</v>
      </c>
      <c r="F16" s="15">
        <v>2100.7231083047977</v>
      </c>
      <c r="G16" s="15">
        <v>2151.2026512152097</v>
      </c>
      <c r="H16" s="15">
        <v>2198.5375622046204</v>
      </c>
      <c r="I16" s="15">
        <v>2376.3604532652889</v>
      </c>
      <c r="J16" s="15">
        <v>2564.3742125554695</v>
      </c>
    </row>
    <row r="17" spans="1:10" x14ac:dyDescent="0.3">
      <c r="A17" s="5">
        <v>3</v>
      </c>
      <c r="B17" s="15">
        <v>1999.0530859216499</v>
      </c>
      <c r="C17" s="15">
        <v>2026.0447532243502</v>
      </c>
      <c r="D17" s="15">
        <v>2058.4765027462063</v>
      </c>
      <c r="E17" s="15">
        <v>2087.2951737846529</v>
      </c>
      <c r="F17" s="15">
        <v>2130.1332318210643</v>
      </c>
      <c r="G17" s="15">
        <v>2187.7730962858677</v>
      </c>
      <c r="H17" s="15">
        <v>2242.5083134487136</v>
      </c>
      <c r="I17" s="15">
        <v>2425.0758425572271</v>
      </c>
      <c r="J17" s="15">
        <v>2623.3548194442455</v>
      </c>
    </row>
    <row r="18" spans="1:10" x14ac:dyDescent="0.3">
      <c r="A18" s="5">
        <v>4</v>
      </c>
      <c r="B18" s="17">
        <v>0.02</v>
      </c>
      <c r="C18" s="17">
        <v>0.02</v>
      </c>
      <c r="D18" s="15">
        <v>2084.2074590305338</v>
      </c>
      <c r="E18" s="15">
        <v>2113.3863634569611</v>
      </c>
      <c r="F18" s="15">
        <v>2159.9550970665596</v>
      </c>
      <c r="G18" s="15">
        <v>2224.9652389227276</v>
      </c>
      <c r="H18" s="15">
        <v>2287.3584797176877</v>
      </c>
      <c r="I18" s="15">
        <v>2474.789897329651</v>
      </c>
      <c r="J18" s="15">
        <v>2683.6919802914626</v>
      </c>
    </row>
    <row r="19" spans="1:10" x14ac:dyDescent="0.3">
      <c r="A19" s="5">
        <v>5</v>
      </c>
      <c r="B19" s="18">
        <f>(B17*1.02^2)</f>
        <v>2079.8148305928844</v>
      </c>
      <c r="C19" s="17">
        <v>0.02</v>
      </c>
      <c r="D19" s="17">
        <v>0.02</v>
      </c>
      <c r="E19" s="15">
        <v>2139.8036930001736</v>
      </c>
      <c r="F19" s="15">
        <v>2190.1944684254913</v>
      </c>
      <c r="G19" s="15">
        <v>2262.7896479844135</v>
      </c>
      <c r="H19" s="15">
        <v>2333.1056493120414</v>
      </c>
      <c r="I19" s="15">
        <v>2525.5230902249086</v>
      </c>
      <c r="J19" s="15">
        <v>2745.4168958381661</v>
      </c>
    </row>
    <row r="20" spans="1:10" x14ac:dyDescent="0.3">
      <c r="A20" s="1">
        <v>6</v>
      </c>
      <c r="B20" s="19"/>
      <c r="C20" s="18">
        <f>(C17*1.02^3)</f>
        <v>2150.0549004797062</v>
      </c>
      <c r="D20" s="17">
        <v>0.02</v>
      </c>
      <c r="E20" s="15">
        <v>2166.5512391626753</v>
      </c>
      <c r="F20" s="15">
        <v>2220.8571909834486</v>
      </c>
      <c r="G20" s="15">
        <v>2301.2570720001481</v>
      </c>
      <c r="H20" s="15">
        <v>2379.7677622982824</v>
      </c>
      <c r="I20" s="15">
        <v>2577.296313574519</v>
      </c>
      <c r="J20" s="15">
        <v>2808.5614844424431</v>
      </c>
    </row>
    <row r="21" spans="1:10" x14ac:dyDescent="0.3">
      <c r="A21" s="1">
        <v>7</v>
      </c>
      <c r="B21" s="15"/>
      <c r="C21" s="15"/>
      <c r="D21" s="18">
        <f>(D18*1.02^3)</f>
        <v>2211.7776291828745</v>
      </c>
      <c r="E21" s="17">
        <v>0.02</v>
      </c>
      <c r="F21" s="15">
        <v>2251.9491916572169</v>
      </c>
      <c r="G21" s="15">
        <v>2340.3784422241506</v>
      </c>
      <c r="H21" s="15">
        <v>2427.3631175442465</v>
      </c>
      <c r="I21" s="15">
        <v>2630.1308880027973</v>
      </c>
      <c r="J21" s="15">
        <v>2870.3498371001774</v>
      </c>
    </row>
    <row r="22" spans="1:10" x14ac:dyDescent="0.3">
      <c r="A22" s="1">
        <v>8</v>
      </c>
      <c r="B22" s="15"/>
      <c r="C22" s="15"/>
      <c r="D22" s="15"/>
      <c r="E22" s="17">
        <v>0.02</v>
      </c>
      <c r="F22" s="17">
        <v>0.02</v>
      </c>
      <c r="G22" s="15">
        <v>2380.1648757419612</v>
      </c>
      <c r="H22" s="15">
        <v>2475.9103798951323</v>
      </c>
      <c r="I22" s="15">
        <v>2684.0485712068539</v>
      </c>
      <c r="J22" s="15">
        <v>2933.4975335163822</v>
      </c>
    </row>
    <row r="23" spans="1:10" x14ac:dyDescent="0.3">
      <c r="A23" s="1">
        <v>9</v>
      </c>
      <c r="B23" s="15"/>
      <c r="C23" s="15"/>
      <c r="D23" s="15"/>
      <c r="E23" s="17">
        <v>0.02</v>
      </c>
      <c r="F23" s="17">
        <v>0.02</v>
      </c>
      <c r="G23" s="17">
        <v>0.02</v>
      </c>
      <c r="H23" s="15">
        <v>2525.4285874930351</v>
      </c>
      <c r="I23" s="15">
        <v>2739.0715669165943</v>
      </c>
      <c r="J23" s="15">
        <v>2998.0344792537426</v>
      </c>
    </row>
    <row r="24" spans="1:10" x14ac:dyDescent="0.3">
      <c r="A24" s="1">
        <v>10</v>
      </c>
      <c r="B24" s="15"/>
      <c r="C24" s="15"/>
      <c r="D24" s="15"/>
      <c r="E24" s="18">
        <f>(E20*1.02^4)</f>
        <v>2345.1447375575312</v>
      </c>
      <c r="F24" s="17">
        <v>0.02</v>
      </c>
      <c r="G24" s="17">
        <v>0.02</v>
      </c>
      <c r="H24" s="17">
        <v>0.02</v>
      </c>
      <c r="I24" s="17">
        <v>0.02</v>
      </c>
      <c r="J24" s="17">
        <v>0.02</v>
      </c>
    </row>
    <row r="25" spans="1:10" x14ac:dyDescent="0.3">
      <c r="A25" s="1">
        <v>11</v>
      </c>
      <c r="B25" s="15"/>
      <c r="C25" s="15"/>
      <c r="D25" s="15"/>
      <c r="E25" s="15"/>
      <c r="F25" s="17">
        <v>0.02</v>
      </c>
      <c r="G25" s="17">
        <v>0.02</v>
      </c>
      <c r="H25" s="17">
        <v>0.02</v>
      </c>
      <c r="I25" s="17">
        <v>0.02</v>
      </c>
      <c r="J25" s="17">
        <v>0.02</v>
      </c>
    </row>
    <row r="26" spans="1:10" x14ac:dyDescent="0.3">
      <c r="A26" s="1">
        <v>12</v>
      </c>
      <c r="B26" s="15"/>
      <c r="C26" s="15"/>
      <c r="D26" s="15"/>
      <c r="E26" s="15"/>
      <c r="F26" s="18">
        <f>(F21*1.02^5)</f>
        <v>2486.3338722904909</v>
      </c>
      <c r="G26" s="17">
        <v>0.02</v>
      </c>
      <c r="H26" s="17">
        <v>0.02</v>
      </c>
      <c r="I26" s="17">
        <v>0.02</v>
      </c>
      <c r="J26" s="17">
        <v>0.02</v>
      </c>
    </row>
    <row r="27" spans="1:10" x14ac:dyDescent="0.3">
      <c r="A27" s="1">
        <v>13</v>
      </c>
      <c r="B27" s="15"/>
      <c r="C27" s="15"/>
      <c r="D27" s="15"/>
      <c r="E27" s="15"/>
      <c r="F27" s="15"/>
      <c r="G27" s="18">
        <f>(G22*1.02^5)</f>
        <v>2627.8943477576126</v>
      </c>
      <c r="H27" s="17">
        <v>0.02</v>
      </c>
      <c r="I27" s="17">
        <v>0.02</v>
      </c>
      <c r="J27" s="17">
        <v>0.02</v>
      </c>
    </row>
    <row r="28" spans="1:10" x14ac:dyDescent="0.3">
      <c r="A28" s="9">
        <v>14</v>
      </c>
      <c r="B28" s="15"/>
      <c r="C28" s="15"/>
      <c r="D28" s="15"/>
      <c r="E28" s="15"/>
      <c r="F28" s="15"/>
      <c r="G28" s="15"/>
      <c r="H28" s="22">
        <f>(H23*1.02^5)</f>
        <v>2788.2772233035516</v>
      </c>
      <c r="I28" s="22">
        <f>(I23*1.02^5)</f>
        <v>3024.1563356235561</v>
      </c>
      <c r="J28" s="22">
        <f>(J23*1.02^5)</f>
        <v>3310.072315875766</v>
      </c>
    </row>
    <row r="32" spans="1:10" x14ac:dyDescent="0.3">
      <c r="A32" s="7" t="s">
        <v>15</v>
      </c>
    </row>
    <row r="33" spans="1:10" x14ac:dyDescent="0.3">
      <c r="A33" s="1" t="s">
        <v>0</v>
      </c>
      <c r="B33" s="1" t="s">
        <v>13</v>
      </c>
      <c r="C33" s="1" t="s">
        <v>14</v>
      </c>
      <c r="D33" s="1" t="s">
        <v>1</v>
      </c>
      <c r="E33" s="1" t="s">
        <v>2</v>
      </c>
      <c r="F33" s="1" t="s">
        <v>3</v>
      </c>
      <c r="G33" s="1" t="s">
        <v>4</v>
      </c>
      <c r="H33" s="1" t="s">
        <v>5</v>
      </c>
      <c r="I33" s="1" t="s">
        <v>6</v>
      </c>
      <c r="J33" s="1" t="s">
        <v>7</v>
      </c>
    </row>
    <row r="34" spans="1:10" x14ac:dyDescent="0.3">
      <c r="A34" s="2"/>
      <c r="B34" s="2" t="s">
        <v>16</v>
      </c>
      <c r="C34" s="2" t="s">
        <v>16</v>
      </c>
      <c r="D34" s="2" t="s">
        <v>16</v>
      </c>
      <c r="E34" s="9" t="s">
        <v>16</v>
      </c>
      <c r="F34" s="10" t="s">
        <v>16</v>
      </c>
      <c r="G34" s="9" t="s">
        <v>16</v>
      </c>
      <c r="H34" s="10" t="s">
        <v>16</v>
      </c>
      <c r="I34" s="10" t="s">
        <v>16</v>
      </c>
      <c r="J34" s="10" t="s">
        <v>16</v>
      </c>
    </row>
    <row r="35" spans="1:10" x14ac:dyDescent="0.3">
      <c r="A35" s="3" t="s">
        <v>9</v>
      </c>
      <c r="B35" s="3" t="s">
        <v>10</v>
      </c>
      <c r="C35" s="3" t="s">
        <v>10</v>
      </c>
      <c r="D35" s="3" t="s">
        <v>10</v>
      </c>
      <c r="E35" s="11" t="s">
        <v>10</v>
      </c>
      <c r="F35" s="12" t="s">
        <v>10</v>
      </c>
      <c r="G35" s="11" t="s">
        <v>10</v>
      </c>
      <c r="H35" s="12" t="s">
        <v>10</v>
      </c>
      <c r="I35" s="12" t="s">
        <v>10</v>
      </c>
      <c r="J35" s="12" t="s">
        <v>10</v>
      </c>
    </row>
    <row r="36" spans="1:10" x14ac:dyDescent="0.3">
      <c r="A36" s="4"/>
      <c r="B36" s="3" t="s">
        <v>11</v>
      </c>
      <c r="C36" s="3" t="s">
        <v>11</v>
      </c>
      <c r="D36" s="3" t="s">
        <v>11</v>
      </c>
      <c r="E36" s="11" t="s">
        <v>11</v>
      </c>
      <c r="F36" s="12" t="s">
        <v>11</v>
      </c>
      <c r="G36" s="11" t="s">
        <v>11</v>
      </c>
      <c r="H36" s="12" t="s">
        <v>11</v>
      </c>
      <c r="I36" s="12" t="s">
        <v>11</v>
      </c>
      <c r="J36" s="12" t="s">
        <v>11</v>
      </c>
    </row>
    <row r="37" spans="1:10" x14ac:dyDescent="0.3">
      <c r="A37" s="5" t="s">
        <v>17</v>
      </c>
      <c r="B37" s="6">
        <v>3.53</v>
      </c>
      <c r="C37" s="6">
        <f t="shared" ref="B37:J47" si="0">C8/164.67</f>
        <v>3.5667760641197188</v>
      </c>
      <c r="D37" s="6">
        <f t="shared" si="0"/>
        <v>3.6131441529532746</v>
      </c>
      <c r="E37" s="6"/>
      <c r="F37" s="6"/>
      <c r="G37" s="6"/>
      <c r="H37" s="6"/>
      <c r="I37" s="6"/>
      <c r="J37" s="6"/>
    </row>
    <row r="38" spans="1:10" x14ac:dyDescent="0.3">
      <c r="A38" s="1" t="s">
        <v>18</v>
      </c>
      <c r="B38" s="6">
        <v>4.0599999999999996</v>
      </c>
      <c r="C38" s="6">
        <f t="shared" si="0"/>
        <v>4.1017561299832019</v>
      </c>
      <c r="D38" s="6">
        <f t="shared" si="0"/>
        <v>4.1550789596729842</v>
      </c>
      <c r="E38" s="6">
        <f t="shared" si="0"/>
        <v>4.2132500651084053</v>
      </c>
      <c r="F38" s="6"/>
      <c r="G38" s="6"/>
      <c r="H38" s="6"/>
      <c r="I38" s="6"/>
      <c r="J38" s="6"/>
    </row>
    <row r="39" spans="1:10" x14ac:dyDescent="0.3">
      <c r="A39" s="1" t="s">
        <v>19</v>
      </c>
      <c r="B39" s="6">
        <v>4.6500000000000004</v>
      </c>
      <c r="C39" s="6">
        <f t="shared" si="0"/>
        <v>4.6959765156399929</v>
      </c>
      <c r="D39" s="6">
        <f t="shared" si="0"/>
        <v>4.757024210343312</v>
      </c>
      <c r="E39" s="6">
        <f t="shared" si="0"/>
        <v>4.8236225492881184</v>
      </c>
      <c r="F39" s="6">
        <f t="shared" si="0"/>
        <v>4.8959768875274383</v>
      </c>
      <c r="G39" s="6"/>
      <c r="H39" s="6"/>
      <c r="I39" s="6"/>
      <c r="J39" s="6"/>
    </row>
    <row r="40" spans="1:10" x14ac:dyDescent="0.3">
      <c r="A40" s="1" t="s">
        <v>20</v>
      </c>
      <c r="B40" s="6">
        <v>5.88</v>
      </c>
      <c r="C40" s="6">
        <f t="shared" si="0"/>
        <v>5.9443844818363694</v>
      </c>
      <c r="D40" s="6">
        <f t="shared" si="0"/>
        <v>6.0216614801002404</v>
      </c>
      <c r="E40" s="6">
        <f t="shared" si="0"/>
        <v>6.1059647408216442</v>
      </c>
      <c r="F40" s="6">
        <f t="shared" si="0"/>
        <v>6.1975542119339693</v>
      </c>
      <c r="G40" s="6"/>
      <c r="H40" s="6"/>
      <c r="I40" s="6"/>
      <c r="J40" s="6"/>
    </row>
    <row r="41" spans="1:10" x14ac:dyDescent="0.3">
      <c r="A41" s="1" t="s">
        <v>21</v>
      </c>
      <c r="B41" s="6">
        <f t="shared" si="0"/>
        <v>7.0483391024473203</v>
      </c>
      <c r="C41" s="6">
        <f t="shared" si="0"/>
        <v>7.1331886906946957</v>
      </c>
      <c r="D41" s="6">
        <f t="shared" si="0"/>
        <v>7.2259201436737213</v>
      </c>
      <c r="E41" s="6">
        <f t="shared" si="0"/>
        <v>7.3270830256851589</v>
      </c>
      <c r="F41" s="6">
        <f t="shared" si="0"/>
        <v>7.4369892710704333</v>
      </c>
      <c r="G41" s="6">
        <f t="shared" si="0"/>
        <v>7.5708550779496999</v>
      </c>
      <c r="H41" s="6">
        <f t="shared" si="0"/>
        <v>8.0251063826266815</v>
      </c>
      <c r="I41" s="6"/>
      <c r="J41" s="6"/>
    </row>
    <row r="42" spans="1:10" x14ac:dyDescent="0.3">
      <c r="A42" s="1" t="s">
        <v>22</v>
      </c>
      <c r="B42" s="6">
        <f t="shared" si="0"/>
        <v>9.397583044877635</v>
      </c>
      <c r="C42" s="6">
        <f t="shared" si="0"/>
        <v>9.5111605459560895</v>
      </c>
      <c r="D42" s="6">
        <f t="shared" si="0"/>
        <v>9.634805633053519</v>
      </c>
      <c r="E42" s="6">
        <f t="shared" si="0"/>
        <v>9.7696929119162697</v>
      </c>
      <c r="F42" s="6">
        <f t="shared" si="0"/>
        <v>9.916238305595007</v>
      </c>
      <c r="G42" s="6">
        <f t="shared" si="0"/>
        <v>10.094730595095719</v>
      </c>
      <c r="H42" s="6">
        <f t="shared" si="0"/>
        <v>10.700414430801464</v>
      </c>
      <c r="I42" s="6"/>
      <c r="J42" s="6"/>
    </row>
    <row r="43" spans="1:10" x14ac:dyDescent="0.3">
      <c r="A43" s="5" t="s">
        <v>23</v>
      </c>
      <c r="B43" s="13">
        <f t="shared" si="0"/>
        <v>11.747130624886138</v>
      </c>
      <c r="C43" s="13">
        <f t="shared" si="0"/>
        <v>11.888768963672739</v>
      </c>
      <c r="D43" s="13">
        <f t="shared" si="0"/>
        <v>12.043322960200481</v>
      </c>
      <c r="E43" s="13">
        <f t="shared" si="0"/>
        <v>12.211929481643288</v>
      </c>
      <c r="F43" s="13">
        <f t="shared" si="0"/>
        <v>12.395108423867939</v>
      </c>
      <c r="G43" s="13">
        <f t="shared" si="0"/>
        <v>12.618220375497561</v>
      </c>
      <c r="H43" s="13">
        <f t="shared" si="0"/>
        <v>12.832730121881017</v>
      </c>
      <c r="I43" s="13">
        <f t="shared" si="0"/>
        <v>13.089384724318636</v>
      </c>
      <c r="J43" s="13">
        <f t="shared" si="0"/>
        <v>13.351172418805007</v>
      </c>
    </row>
    <row r="44" spans="1:10" x14ac:dyDescent="0.3">
      <c r="A44" s="20">
        <v>1</v>
      </c>
      <c r="B44" s="6">
        <f t="shared" si="0"/>
        <v>11.877021168254087</v>
      </c>
      <c r="C44" s="6">
        <f t="shared" si="0"/>
        <v>12.025489806754976</v>
      </c>
      <c r="D44" s="6">
        <f t="shared" si="0"/>
        <v>12.193864497202988</v>
      </c>
      <c r="E44" s="6">
        <f t="shared" si="0"/>
        <v>12.36457860016383</v>
      </c>
      <c r="F44" s="6">
        <f t="shared" si="0"/>
        <v>12.581035050225953</v>
      </c>
      <c r="G44" s="6">
        <f t="shared" si="0"/>
        <v>12.845348342256518</v>
      </c>
      <c r="H44" s="6">
        <f t="shared" si="0"/>
        <v>13.089384724318636</v>
      </c>
      <c r="I44" s="6">
        <f t="shared" si="0"/>
        <v>13.743853960534569</v>
      </c>
      <c r="J44" s="6">
        <f t="shared" si="0"/>
        <v>14.419266212309411</v>
      </c>
    </row>
    <row r="45" spans="1:10" x14ac:dyDescent="0.3">
      <c r="A45" s="5" t="s">
        <v>24</v>
      </c>
      <c r="B45" s="6">
        <f t="shared" si="0"/>
        <v>12.007668401104882</v>
      </c>
      <c r="C45" s="6">
        <f t="shared" si="0"/>
        <v>12.163782939532657</v>
      </c>
      <c r="D45" s="6">
        <f t="shared" si="0"/>
        <v>12.346287803418022</v>
      </c>
      <c r="E45" s="6">
        <f t="shared" si="0"/>
        <v>12.519135832665874</v>
      </c>
      <c r="F45" s="6">
        <f t="shared" si="0"/>
        <v>12.757169540929118</v>
      </c>
      <c r="G45" s="6">
        <f t="shared" si="0"/>
        <v>13.063719264074876</v>
      </c>
      <c r="H45" s="6">
        <f t="shared" si="0"/>
        <v>13.351172418805007</v>
      </c>
      <c r="I45" s="6">
        <f t="shared" si="0"/>
        <v>14.431046658561298</v>
      </c>
      <c r="J45" s="6">
        <f t="shared" si="0"/>
        <v>15.572807509294162</v>
      </c>
    </row>
    <row r="46" spans="1:10" x14ac:dyDescent="0.3">
      <c r="A46" s="5">
        <v>3</v>
      </c>
      <c r="B46" s="6">
        <f t="shared" si="0"/>
        <v>12.139752753517035</v>
      </c>
      <c r="C46" s="6">
        <f t="shared" si="0"/>
        <v>12.303666443337283</v>
      </c>
      <c r="D46" s="6">
        <f t="shared" si="0"/>
        <v>12.500616400960748</v>
      </c>
      <c r="E46" s="6">
        <f t="shared" si="0"/>
        <v>12.675625030574198</v>
      </c>
      <c r="F46" s="6">
        <f t="shared" si="0"/>
        <v>12.935769914502123</v>
      </c>
      <c r="G46" s="6">
        <f t="shared" si="0"/>
        <v>13.285802491564146</v>
      </c>
      <c r="H46" s="6">
        <f t="shared" si="0"/>
        <v>13.618195867181113</v>
      </c>
      <c r="I46" s="6">
        <f t="shared" si="0"/>
        <v>14.726883115061804</v>
      </c>
      <c r="J46" s="6">
        <f t="shared" si="0"/>
        <v>15.93098208200793</v>
      </c>
    </row>
    <row r="47" spans="1:10" x14ac:dyDescent="0.3">
      <c r="A47" s="5">
        <v>4</v>
      </c>
      <c r="B47" s="8">
        <v>0.02</v>
      </c>
      <c r="C47" s="8">
        <v>0.02</v>
      </c>
      <c r="D47" s="6">
        <f t="shared" si="0"/>
        <v>12.656874105972758</v>
      </c>
      <c r="E47" s="6">
        <f t="shared" si="0"/>
        <v>12.834070343456375</v>
      </c>
      <c r="F47" s="6">
        <f t="shared" si="0"/>
        <v>13.116870693305154</v>
      </c>
      <c r="G47" s="6">
        <f t="shared" si="0"/>
        <v>13.511661133920738</v>
      </c>
      <c r="H47" s="6">
        <f t="shared" si="0"/>
        <v>13.890559784524733</v>
      </c>
      <c r="I47" s="6">
        <f t="shared" si="0"/>
        <v>15.028784218920576</v>
      </c>
      <c r="J47" s="6">
        <f t="shared" si="0"/>
        <v>16.297394669894107</v>
      </c>
    </row>
    <row r="48" spans="1:10" x14ac:dyDescent="0.3">
      <c r="A48" s="5">
        <v>5</v>
      </c>
      <c r="B48" s="14">
        <f t="shared" ref="B48:J48" si="1">B19/164.67</f>
        <v>12.630198764759122</v>
      </c>
      <c r="C48" s="8">
        <v>0.02</v>
      </c>
      <c r="D48" s="8">
        <v>0.02</v>
      </c>
      <c r="E48" s="6">
        <f t="shared" si="1"/>
        <v>12.994496222749582</v>
      </c>
      <c r="F48" s="6">
        <f t="shared" si="1"/>
        <v>13.300506883011426</v>
      </c>
      <c r="G48" s="6">
        <f t="shared" si="1"/>
        <v>13.741359373197387</v>
      </c>
      <c r="H48" s="6">
        <f t="shared" si="1"/>
        <v>14.168370980215228</v>
      </c>
      <c r="I48" s="6">
        <f t="shared" si="1"/>
        <v>15.336874295408446</v>
      </c>
      <c r="J48" s="6">
        <f t="shared" si="1"/>
        <v>16.672234747301673</v>
      </c>
    </row>
    <row r="49" spans="1:10" x14ac:dyDescent="0.3">
      <c r="A49" s="1">
        <v>6</v>
      </c>
      <c r="B49" s="6"/>
      <c r="C49" s="14">
        <f t="shared" ref="C49:J49" si="2">C20/164.67</f>
        <v>13.056749259001071</v>
      </c>
      <c r="D49" s="8">
        <v>0.02</v>
      </c>
      <c r="E49" s="6">
        <f t="shared" si="2"/>
        <v>13.156927425533949</v>
      </c>
      <c r="F49" s="6">
        <f t="shared" si="2"/>
        <v>13.486713979373588</v>
      </c>
      <c r="G49" s="6">
        <f t="shared" si="2"/>
        <v>13.97496248254174</v>
      </c>
      <c r="H49" s="6">
        <f t="shared" si="2"/>
        <v>14.451738399819533</v>
      </c>
      <c r="I49" s="6">
        <f t="shared" si="2"/>
        <v>15.651280218464318</v>
      </c>
      <c r="J49" s="6">
        <f t="shared" si="2"/>
        <v>17.055696146489606</v>
      </c>
    </row>
    <row r="50" spans="1:10" x14ac:dyDescent="0.3">
      <c r="A50" s="1">
        <v>7</v>
      </c>
      <c r="B50" s="6"/>
      <c r="C50" s="6"/>
      <c r="D50" s="14">
        <f t="shared" ref="D50:J52" si="3">D21/164.67</f>
        <v>13.431576056251137</v>
      </c>
      <c r="E50" s="8">
        <v>0.02</v>
      </c>
      <c r="F50" s="6">
        <f t="shared" si="3"/>
        <v>13.675527975084819</v>
      </c>
      <c r="G50" s="6">
        <f t="shared" si="3"/>
        <v>14.21253684474495</v>
      </c>
      <c r="H50" s="6">
        <f t="shared" si="3"/>
        <v>14.740773167815915</v>
      </c>
      <c r="I50" s="6">
        <f t="shared" si="3"/>
        <v>15.972131462942841</v>
      </c>
      <c r="J50" s="6">
        <f t="shared" si="3"/>
        <v>17.43092146171238</v>
      </c>
    </row>
    <row r="51" spans="1:10" x14ac:dyDescent="0.3">
      <c r="A51" s="1">
        <v>8</v>
      </c>
      <c r="B51" s="6"/>
      <c r="C51" s="6"/>
      <c r="D51" s="6"/>
      <c r="E51" s="8">
        <v>0.02</v>
      </c>
      <c r="F51" s="8">
        <v>0.02</v>
      </c>
      <c r="G51" s="6">
        <f t="shared" si="3"/>
        <v>14.454149971105613</v>
      </c>
      <c r="H51" s="6">
        <f t="shared" si="3"/>
        <v>15.035588631172239</v>
      </c>
      <c r="I51" s="6">
        <f t="shared" si="3"/>
        <v>16.299560157933165</v>
      </c>
      <c r="J51" s="6">
        <f t="shared" si="3"/>
        <v>17.814401733870056</v>
      </c>
    </row>
    <row r="52" spans="1:10" x14ac:dyDescent="0.3">
      <c r="A52" s="1">
        <v>9</v>
      </c>
      <c r="B52" s="6"/>
      <c r="C52" s="6"/>
      <c r="D52" s="6"/>
      <c r="E52" s="8">
        <v>0.02</v>
      </c>
      <c r="F52" s="8">
        <v>0.02</v>
      </c>
      <c r="G52" s="8">
        <v>0.02</v>
      </c>
      <c r="H52" s="6">
        <f t="shared" si="3"/>
        <v>15.336300403795684</v>
      </c>
      <c r="I52" s="6">
        <f t="shared" si="3"/>
        <v>16.633701141170793</v>
      </c>
      <c r="J52" s="6">
        <f t="shared" si="3"/>
        <v>18.206318572015199</v>
      </c>
    </row>
    <row r="53" spans="1:10" x14ac:dyDescent="0.3">
      <c r="A53" s="1">
        <v>10</v>
      </c>
      <c r="B53" s="6"/>
      <c r="C53" s="6"/>
      <c r="D53" s="6"/>
      <c r="E53" s="14">
        <f t="shared" ref="E53" si="4">E24/164.67</f>
        <v>14.241481372183951</v>
      </c>
      <c r="F53" s="8">
        <v>0.02</v>
      </c>
      <c r="G53" s="8">
        <v>0.02</v>
      </c>
      <c r="H53" s="8">
        <v>0.02</v>
      </c>
      <c r="I53" s="8">
        <v>0.02</v>
      </c>
      <c r="J53" s="8">
        <v>0.02</v>
      </c>
    </row>
    <row r="54" spans="1:10" x14ac:dyDescent="0.3">
      <c r="A54" s="1">
        <v>11</v>
      </c>
      <c r="B54" s="6"/>
      <c r="C54" s="6"/>
      <c r="D54" s="6"/>
      <c r="E54" s="6"/>
      <c r="F54" s="8">
        <v>0.02</v>
      </c>
      <c r="G54" s="8">
        <v>0.02</v>
      </c>
      <c r="H54" s="8">
        <v>0.02</v>
      </c>
      <c r="I54" s="8">
        <v>0.02</v>
      </c>
      <c r="J54" s="8">
        <v>0.02</v>
      </c>
    </row>
    <row r="55" spans="1:10" x14ac:dyDescent="0.3">
      <c r="A55" s="1">
        <v>12</v>
      </c>
      <c r="B55" s="6"/>
      <c r="C55" s="6"/>
      <c r="D55" s="6"/>
      <c r="E55" s="6"/>
      <c r="F55" s="14">
        <f t="shared" ref="F55" si="5">F26/164.67</f>
        <v>15.098887910915717</v>
      </c>
      <c r="G55" s="8">
        <v>0.02</v>
      </c>
      <c r="H55" s="8">
        <v>0.02</v>
      </c>
      <c r="I55" s="8">
        <v>0.02</v>
      </c>
      <c r="J55" s="8">
        <v>0.02</v>
      </c>
    </row>
    <row r="56" spans="1:10" x14ac:dyDescent="0.3">
      <c r="A56" s="1">
        <v>13</v>
      </c>
      <c r="B56" s="6"/>
      <c r="C56" s="6"/>
      <c r="D56" s="6"/>
      <c r="E56" s="6"/>
      <c r="F56" s="6"/>
      <c r="G56" s="14">
        <f t="shared" ref="G56" si="6">G27/164.67</f>
        <v>15.958549509671542</v>
      </c>
      <c r="H56" s="8">
        <v>0.02</v>
      </c>
      <c r="I56" s="8">
        <v>0.02</v>
      </c>
      <c r="J56" s="8">
        <v>0.02</v>
      </c>
    </row>
    <row r="57" spans="1:10" x14ac:dyDescent="0.3">
      <c r="A57" s="1">
        <v>14</v>
      </c>
      <c r="B57" s="6"/>
      <c r="C57" s="6"/>
      <c r="D57" s="6"/>
      <c r="E57" s="6"/>
      <c r="F57" s="6"/>
      <c r="G57" s="6"/>
      <c r="H57" s="14">
        <f t="shared" ref="H57:J57" si="7">H28/164.67</f>
        <v>16.932514867939222</v>
      </c>
      <c r="I57" s="14">
        <f t="shared" si="7"/>
        <v>18.364950116132608</v>
      </c>
      <c r="J57" s="14">
        <f t="shared" si="7"/>
        <v>20.10124683230562</v>
      </c>
    </row>
    <row r="59" spans="1:10" x14ac:dyDescent="0.3">
      <c r="B59" s="21"/>
      <c r="C59" s="21"/>
      <c r="D59" s="21"/>
      <c r="E59" s="21"/>
      <c r="F59" s="21"/>
      <c r="G59" s="21"/>
      <c r="H59" s="21"/>
      <c r="I59" s="21"/>
      <c r="J59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Loontabel 1-1-2023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Thijmen de Coo | INretail</cp:lastModifiedBy>
  <dcterms:created xsi:type="dcterms:W3CDTF">2019-04-26T11:12:05Z</dcterms:created>
  <dcterms:modified xsi:type="dcterms:W3CDTF">2022-12-21T13:03:07Z</dcterms:modified>
</cp:coreProperties>
</file>